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ромбетон\Прайс\Актуальный\Прайс 12 июня  2024 года\"/>
    </mc:Choice>
  </mc:AlternateContent>
  <xr:revisionPtr revIDLastSave="0" documentId="13_ncr:1_{88DC019C-965A-4C84-BAEA-886ACD1DFE99}" xr6:coauthVersionLast="47" xr6:coauthVersionMax="47" xr10:uidLastSave="{00000000-0000-0000-0000-000000000000}"/>
  <bookViews>
    <workbookView xWindow="-120" yWindow="-120" windowWidth="29040" windowHeight="15840" xr2:uid="{7CF84DCB-5C98-428B-B955-CF757D61917D}"/>
  </bookViews>
  <sheets>
    <sheet name="Лист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6" i="1" l="1"/>
  <c r="F366" i="1"/>
  <c r="D366" i="1"/>
  <c r="A366" i="1"/>
  <c r="G365" i="1"/>
  <c r="F365" i="1"/>
  <c r="D365" i="1"/>
  <c r="A365" i="1"/>
  <c r="G364" i="1"/>
  <c r="F364" i="1"/>
  <c r="D364" i="1"/>
  <c r="A364" i="1"/>
  <c r="G363" i="1"/>
  <c r="F363" i="1"/>
  <c r="D363" i="1"/>
  <c r="B363" i="1"/>
  <c r="A363" i="1"/>
  <c r="G362" i="1"/>
  <c r="F362" i="1"/>
  <c r="D362" i="1"/>
  <c r="A362" i="1"/>
  <c r="G361" i="1"/>
  <c r="F361" i="1"/>
  <c r="D361" i="1"/>
  <c r="B361" i="1"/>
  <c r="A361" i="1"/>
  <c r="G355" i="1"/>
  <c r="G354" i="1"/>
  <c r="G353" i="1"/>
  <c r="G352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287" i="1"/>
  <c r="G278" i="1"/>
  <c r="G277" i="1"/>
  <c r="G267" i="1"/>
  <c r="G265" i="1"/>
  <c r="G218" i="1"/>
  <c r="G217" i="1"/>
  <c r="G216" i="1"/>
  <c r="G214" i="1"/>
  <c r="G213" i="1"/>
  <c r="G212" i="1"/>
  <c r="G207" i="1"/>
  <c r="G205" i="1"/>
  <c r="G204" i="1"/>
  <c r="G203" i="1"/>
  <c r="E198" i="1"/>
  <c r="G175" i="1"/>
  <c r="G174" i="1"/>
  <c r="G173" i="1"/>
  <c r="G172" i="1"/>
  <c r="G171" i="1"/>
  <c r="G170" i="1"/>
  <c r="G162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0" i="1"/>
  <c r="G139" i="1"/>
  <c r="G138" i="1"/>
  <c r="G137" i="1"/>
  <c r="G136" i="1"/>
  <c r="G135" i="1"/>
  <c r="A96" i="1"/>
  <c r="A95" i="1"/>
  <c r="G87" i="1"/>
  <c r="G86" i="1"/>
  <c r="G85" i="1"/>
  <c r="G84" i="1"/>
  <c r="G83" i="1"/>
  <c r="G82" i="1"/>
  <c r="G81" i="1"/>
  <c r="G80" i="1"/>
  <c r="G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81079B7C-E546-45BC-AB7D-BFB609D0649D}">
      <text>
        <r>
          <rPr>
            <b/>
            <sz val="8"/>
            <color indexed="8"/>
            <rFont val="Tahoma"/>
            <family val="2"/>
            <charset val="204"/>
          </rPr>
          <t xml:space="preserve">XTreme:
</t>
        </r>
      </text>
    </comment>
  </commentList>
</comments>
</file>

<file path=xl/sharedStrings.xml><?xml version="1.0" encoding="utf-8"?>
<sst xmlns="http://schemas.openxmlformats.org/spreadsheetml/2006/main" count="1123" uniqueCount="692">
  <si>
    <t>ГОСТ</t>
  </si>
  <si>
    <t>Серия</t>
  </si>
  <si>
    <t>Габаритные размеры</t>
  </si>
  <si>
    <t>Объем, м. куб.</t>
  </si>
  <si>
    <t>Масса, тн</t>
  </si>
  <si>
    <t>Цена , руб.  с НДС</t>
  </si>
  <si>
    <t>ПЕРЕМЫЧКИ брусковые рядовые 120*140</t>
  </si>
  <si>
    <t>2 ПБ 10-1п</t>
  </si>
  <si>
    <t>Серия    1.038.1-1 (вып.4)</t>
  </si>
  <si>
    <t>120*140*1030</t>
  </si>
  <si>
    <t>2 ПБ 13-1п</t>
  </si>
  <si>
    <t>120*140*1290</t>
  </si>
  <si>
    <t>2 ПБ 16-2п</t>
  </si>
  <si>
    <t>120*140*1550</t>
  </si>
  <si>
    <t>2 ПБ 17-2п</t>
  </si>
  <si>
    <t>120*140*1690</t>
  </si>
  <si>
    <t>2 ПБ 19-3п</t>
  </si>
  <si>
    <t>120*140*1940</t>
  </si>
  <si>
    <t>2 ПБ 22-3п</t>
  </si>
  <si>
    <t>120*140*2200</t>
  </si>
  <si>
    <t>2 ПБ 25-3п</t>
  </si>
  <si>
    <t>120*140*2460</t>
  </si>
  <si>
    <t>2 ПБ 26-4п</t>
  </si>
  <si>
    <t>120*140*2590</t>
  </si>
  <si>
    <t>2 ПБ 29-4п</t>
  </si>
  <si>
    <t>120*140*2850</t>
  </si>
  <si>
    <t>2 ПБ 30-4п</t>
  </si>
  <si>
    <t>120*140*2980</t>
  </si>
  <si>
    <t>ПЕРЕМЫЧКИ рядовые брусковые 120*220</t>
  </si>
  <si>
    <t>3 ПБ 18-8п</t>
  </si>
  <si>
    <t>Серия    1.038.1-1 (вып.1)</t>
  </si>
  <si>
    <t>120*220*1810</t>
  </si>
  <si>
    <t>3 ПБ 21-8п</t>
  </si>
  <si>
    <t>120*220*2070</t>
  </si>
  <si>
    <t>3 ПБ 25-8п</t>
  </si>
  <si>
    <t>120*220*2460</t>
  </si>
  <si>
    <t>3 ПБ 27-8п</t>
  </si>
  <si>
    <t>120*220*2720</t>
  </si>
  <si>
    <t>3 ПБ 30-8п</t>
  </si>
  <si>
    <t>120*220*2980</t>
  </si>
  <si>
    <t>3 ПБ 34-4п</t>
  </si>
  <si>
    <t>120*220*3370</t>
  </si>
  <si>
    <t>3 ПБ 36-4п</t>
  </si>
  <si>
    <t>120*220*3630</t>
  </si>
  <si>
    <t>3 ПБ 39-8п</t>
  </si>
  <si>
    <t>120*220*3890</t>
  </si>
  <si>
    <t>ПЕРЕМЫЧКИ усиленные брусковые 120*220</t>
  </si>
  <si>
    <t>3 ПБ 13-37п</t>
  </si>
  <si>
    <t>120*220*1290</t>
  </si>
  <si>
    <t>3 ПБ 16-37п</t>
  </si>
  <si>
    <t>120*220*1550</t>
  </si>
  <si>
    <t>3 ПБ 18-37п</t>
  </si>
  <si>
    <t>ПЕРЕМЫЧКИ брусковые 120*290</t>
  </si>
  <si>
    <t>4ПБ 44-8п</t>
  </si>
  <si>
    <t>Сер.1.038.1-1 (вып.1)</t>
  </si>
  <si>
    <t>4ПБ 48-8п</t>
  </si>
  <si>
    <t>ПЕРЕМЫЧКИ усиленные брусковые 250*220</t>
  </si>
  <si>
    <t>5 ПБ 18-27п</t>
  </si>
  <si>
    <t>250*220*1810</t>
  </si>
  <si>
    <t>5 ПБ 21-27п</t>
  </si>
  <si>
    <t>250*220*2070</t>
  </si>
  <si>
    <t>5 ПБ 25-27п</t>
  </si>
  <si>
    <t>250*220*2460</t>
  </si>
  <si>
    <t>5 ПБ 27-27п</t>
  </si>
  <si>
    <t>250*220*2720</t>
  </si>
  <si>
    <t>5 ПБ 30-27п</t>
  </si>
  <si>
    <t>250*220*2980</t>
  </si>
  <si>
    <t>5 ПБ 31-27п</t>
  </si>
  <si>
    <t>250*220*3110</t>
  </si>
  <si>
    <t>5 ПБ 25-37п</t>
  </si>
  <si>
    <t>5 ПБ 30-37п</t>
  </si>
  <si>
    <t>5 ПБ 34-20п</t>
  </si>
  <si>
    <t>250*220*3370</t>
  </si>
  <si>
    <t>5 ПБ 36-20п</t>
  </si>
  <si>
    <t>250*220*3630</t>
  </si>
  <si>
    <t>ПЕРЕМЫЧКИ брусковые рядовые  120 * 90</t>
  </si>
  <si>
    <t>8ПБ 10-1п</t>
  </si>
  <si>
    <t>120*90*1030</t>
  </si>
  <si>
    <t>8ПБ 13-1п</t>
  </si>
  <si>
    <t>120*90*1290</t>
  </si>
  <si>
    <t xml:space="preserve">8ПБ 16-1п </t>
  </si>
  <si>
    <t>120*90*1550</t>
  </si>
  <si>
    <t xml:space="preserve">8ПБ 17-2п </t>
  </si>
  <si>
    <t>120*90*1690</t>
  </si>
  <si>
    <t>8ПБ 19-3п</t>
  </si>
  <si>
    <t>120*90*1940</t>
  </si>
  <si>
    <t>ПЕРЕМЫЧКИ брусковые рядовые  120 * 190</t>
  </si>
  <si>
    <t>9ПБ18-8п</t>
  </si>
  <si>
    <t>120*190*1810</t>
  </si>
  <si>
    <t>9ПБ 21-8п</t>
  </si>
  <si>
    <t>120*190*2070</t>
  </si>
  <si>
    <t>9ПБ 22-3п</t>
  </si>
  <si>
    <t>120*190*2200</t>
  </si>
  <si>
    <t>9ПБ 25-3п</t>
  </si>
  <si>
    <t>120*190*2460</t>
  </si>
  <si>
    <t>9ПБ 25-8п</t>
  </si>
  <si>
    <t>9ПБ 27-8п</t>
  </si>
  <si>
    <t>120*190*2720</t>
  </si>
  <si>
    <t>9ПБ 29-4п</t>
  </si>
  <si>
    <t>120*190*2850</t>
  </si>
  <si>
    <t>9ПБ 30-4п</t>
  </si>
  <si>
    <t>9ПБ 34-4п</t>
  </si>
  <si>
    <t>120*190*3370</t>
  </si>
  <si>
    <t>9ПБ 36-4п</t>
  </si>
  <si>
    <t>120*190*3630</t>
  </si>
  <si>
    <t>ПЕРЕМЫЧКИ брусковые усиленные 120 * 190</t>
  </si>
  <si>
    <t>9ПБ 13-37п</t>
  </si>
  <si>
    <t>120*190*1290</t>
  </si>
  <si>
    <t>9ПБ 16-37п</t>
  </si>
  <si>
    <t>120*190*1550</t>
  </si>
  <si>
    <t>9ПБ 18-37п</t>
  </si>
  <si>
    <t>ПЕРЕМЫЧКИ брусковые рядовые 250*190</t>
  </si>
  <si>
    <t>10ПБ 18-27п</t>
  </si>
  <si>
    <t>250*190*1810</t>
  </si>
  <si>
    <t>10ПБ 21-27п</t>
  </si>
  <si>
    <t>250*190*2070</t>
  </si>
  <si>
    <t>10ПБ 25-27п</t>
  </si>
  <si>
    <t>250*190*2460</t>
  </si>
  <si>
    <t>10ПБ 27-27п</t>
  </si>
  <si>
    <t>250*190*2720</t>
  </si>
  <si>
    <t>ПЕРЕМЫЧКИ брусковые усиленные 250*190</t>
  </si>
  <si>
    <t>10ПБ 25-37п</t>
  </si>
  <si>
    <t>Сер.1.038.1-1 (вып.4)</t>
  </si>
  <si>
    <t>10ПБ 27-37п</t>
  </si>
  <si>
    <t>ПЕРЕМЫЧКИ плитные 380*220</t>
  </si>
  <si>
    <t>3ПП 14-71</t>
  </si>
  <si>
    <t>Серия    1.038.1-1 (вып.2)</t>
  </si>
  <si>
    <t>380*220*1420</t>
  </si>
  <si>
    <t>3ПП 16-71</t>
  </si>
  <si>
    <t>380*220*1550</t>
  </si>
  <si>
    <t>3ПП 18-71</t>
  </si>
  <si>
    <t>380*220*1810</t>
  </si>
  <si>
    <t>3ПП 21-71</t>
  </si>
  <si>
    <t>380*220*2070</t>
  </si>
  <si>
    <t>3ПП 27-71</t>
  </si>
  <si>
    <t>380*220*2720</t>
  </si>
  <si>
    <t>3ПП 30-10</t>
  </si>
  <si>
    <t>380*220*2980</t>
  </si>
  <si>
    <t>ПЕРЕМЫЧКИ плитные 380*190</t>
  </si>
  <si>
    <t>8ПП 30-10п</t>
  </si>
  <si>
    <t>Серия    1.038.1-1 (вып.5)</t>
  </si>
  <si>
    <t>380*190*2980</t>
  </si>
  <si>
    <t>8ПП 27-71п</t>
  </si>
  <si>
    <t>380*190*2720</t>
  </si>
  <si>
    <t>8ПП 25-8п</t>
  </si>
  <si>
    <t>380*190*2460</t>
  </si>
  <si>
    <t>8ПП 23-7п</t>
  </si>
  <si>
    <t>380*190*2330</t>
  </si>
  <si>
    <t>8ПП 21-71п</t>
  </si>
  <si>
    <t>380*190*2070</t>
  </si>
  <si>
    <t>8ПП 21-6п</t>
  </si>
  <si>
    <t>8ПП 18-71п</t>
  </si>
  <si>
    <t>380*190*1810</t>
  </si>
  <si>
    <t>8ПП 18-5п</t>
  </si>
  <si>
    <t>8ПП 14-71п</t>
  </si>
  <si>
    <t>380*190*1420</t>
  </si>
  <si>
    <t>ПЕРЕМЫЧКИ балочные 380*390</t>
  </si>
  <si>
    <t>9ПГ 45-45</t>
  </si>
  <si>
    <t>86-сер.239</t>
  </si>
  <si>
    <t>380х390х4550</t>
  </si>
  <si>
    <t>ПРОГОНЫ</t>
  </si>
  <si>
    <t>ПРГ 28.1.3 -4АIII</t>
  </si>
  <si>
    <t>Серия       1.225-2 (вып.12)</t>
  </si>
  <si>
    <t>2780*120*300</t>
  </si>
  <si>
    <t>В20</t>
  </si>
  <si>
    <t>ПРГ 32.1.4 -4АIII</t>
  </si>
  <si>
    <t>3180*120*400</t>
  </si>
  <si>
    <t>ПРГ 36.1.4 -4АIII</t>
  </si>
  <si>
    <t>ПРГ 46.2.5-4т</t>
  </si>
  <si>
    <t>4580*200*500</t>
  </si>
  <si>
    <t>4680*200*500</t>
  </si>
  <si>
    <t>5180*200*500</t>
  </si>
  <si>
    <t>ПРГ 60.2.5 -4АIII</t>
  </si>
  <si>
    <t>5980*200*500</t>
  </si>
  <si>
    <t>В25</t>
  </si>
  <si>
    <t>ПРГ 61.2.5-4т</t>
  </si>
  <si>
    <t>6080*200*500</t>
  </si>
  <si>
    <t>ПРГ 65.2.5 -4АIII</t>
  </si>
  <si>
    <t>Инд.чертеж</t>
  </si>
  <si>
    <t>6500*200*500</t>
  </si>
  <si>
    <t>ЛЕСТНИЧНЫЕ МАРШИ</t>
  </si>
  <si>
    <t>1ЛМ 30.11.15-4</t>
  </si>
  <si>
    <t>Сер.1.151.1-7</t>
  </si>
  <si>
    <t>3030*1050*250</t>
  </si>
  <si>
    <t>1ЛМ 30.12.15-4</t>
  </si>
  <si>
    <t>3030*1200*250</t>
  </si>
  <si>
    <t>1ЛМ 27.12.14-4</t>
  </si>
  <si>
    <t>2720*1200*254</t>
  </si>
  <si>
    <t>1ЛМ 27.11.14-4</t>
  </si>
  <si>
    <t>ПЛОЩАДКИ ЛЕСТНИЧНЫЕ</t>
  </si>
  <si>
    <t>2 ЛП 25.15-4к</t>
  </si>
  <si>
    <t xml:space="preserve"> ГОСТ          9818.0-81</t>
  </si>
  <si>
    <t>Серия       1.152.1-8</t>
  </si>
  <si>
    <t>2500*1600*320</t>
  </si>
  <si>
    <r>
      <t xml:space="preserve">СТУПЕНИ </t>
    </r>
    <r>
      <rPr>
        <sz val="12"/>
        <rFont val="Arial Cyr"/>
        <family val="2"/>
        <charset val="204"/>
      </rPr>
      <t xml:space="preserve">(с индексом </t>
    </r>
    <r>
      <rPr>
        <b/>
        <sz val="12"/>
        <rFont val="Arial Cyr"/>
        <charset val="204"/>
      </rPr>
      <t>- 1</t>
    </r>
    <r>
      <rPr>
        <sz val="12"/>
        <rFont val="Arial Cyr"/>
        <family val="2"/>
        <charset val="204"/>
      </rPr>
      <t xml:space="preserve"> одна закладная деталь,с индексом </t>
    </r>
    <r>
      <rPr>
        <b/>
        <sz val="12"/>
        <rFont val="Arial Cyr"/>
        <family val="2"/>
        <charset val="204"/>
      </rPr>
      <t>- 2</t>
    </r>
    <r>
      <rPr>
        <sz val="12"/>
        <rFont val="Arial Cyr"/>
        <family val="2"/>
        <charset val="204"/>
      </rPr>
      <t xml:space="preserve"> - две закладные детали)</t>
    </r>
  </si>
  <si>
    <t>ЛС 11</t>
  </si>
  <si>
    <t>Серия        1.155-1    (вып.1)</t>
  </si>
  <si>
    <t>ЛС 11-1</t>
  </si>
  <si>
    <t>ЛС 11-2</t>
  </si>
  <si>
    <t>ЛС 12</t>
  </si>
  <si>
    <t>ЛС 12-1</t>
  </si>
  <si>
    <t>ЛС 12-2</t>
  </si>
  <si>
    <t>ЛС 14</t>
  </si>
  <si>
    <t>ЛС 14-1</t>
  </si>
  <si>
    <t>ЛС 14-2</t>
  </si>
  <si>
    <t>ЛС 15</t>
  </si>
  <si>
    <t>ЛС 15-1</t>
  </si>
  <si>
    <t>ЛС 15-2</t>
  </si>
  <si>
    <t>ЛС 17</t>
  </si>
  <si>
    <t>ЛС 17-1</t>
  </si>
  <si>
    <t>ЛС 17-2</t>
  </si>
  <si>
    <t>ЛС 18</t>
  </si>
  <si>
    <t>ЛС 18-1</t>
  </si>
  <si>
    <t>ЛС 18-2</t>
  </si>
  <si>
    <t>ЛС 20</t>
  </si>
  <si>
    <t>ЛС 20-1</t>
  </si>
  <si>
    <t>ЛС 20-2</t>
  </si>
  <si>
    <t>ЛС 21</t>
  </si>
  <si>
    <t>ЛС 21-1</t>
  </si>
  <si>
    <t>ЛС 21-2</t>
  </si>
  <si>
    <t>ЛС 22</t>
  </si>
  <si>
    <t>ЛС 22-1</t>
  </si>
  <si>
    <t>ЛС 22-2</t>
  </si>
  <si>
    <t>ЛС 23</t>
  </si>
  <si>
    <t>ЛС 23-1</t>
  </si>
  <si>
    <t>ЛС 23-2</t>
  </si>
  <si>
    <t>ЛС 26</t>
  </si>
  <si>
    <t>ЛС 26-1</t>
  </si>
  <si>
    <t>ЛС 26-2</t>
  </si>
  <si>
    <t>ПОДВАЛЬНЫЕ СТУПЕНИ</t>
  </si>
  <si>
    <t>ЛС 9.17</t>
  </si>
  <si>
    <t>Серия       1.155-1    (вып.1)</t>
  </si>
  <si>
    <t>168*290*900</t>
  </si>
  <si>
    <t>ЛС 9.17-2</t>
  </si>
  <si>
    <t>ЛС 11.17</t>
  </si>
  <si>
    <t>168*290*1050</t>
  </si>
  <si>
    <t>ЛС 11.17-2</t>
  </si>
  <si>
    <t>ЛС 12.17</t>
  </si>
  <si>
    <t>168*290*1200</t>
  </si>
  <si>
    <t>ЛС 12.17-2</t>
  </si>
  <si>
    <t>КС 7.3</t>
  </si>
  <si>
    <t>ГОСТ 8020-2016</t>
  </si>
  <si>
    <t>Серия 3.900.1-14</t>
  </si>
  <si>
    <t>700/840 h 290</t>
  </si>
  <si>
    <t>КС 7.9</t>
  </si>
  <si>
    <t>КС 10. 9</t>
  </si>
  <si>
    <t>1000/1160 h 890</t>
  </si>
  <si>
    <t>КС 10. 6</t>
  </si>
  <si>
    <t>1000/1160 h 590</t>
  </si>
  <si>
    <t>КС 10. 3</t>
  </si>
  <si>
    <t>1000/1160 h 290</t>
  </si>
  <si>
    <t>КС 15. 10</t>
  </si>
  <si>
    <t>1500/1680 h1000</t>
  </si>
  <si>
    <t>КС 15. 9</t>
  </si>
  <si>
    <t>1500/1680 h 890</t>
  </si>
  <si>
    <t>КС 15. 6</t>
  </si>
  <si>
    <t>1500/1680 h 590</t>
  </si>
  <si>
    <t>КС 20. 9</t>
  </si>
  <si>
    <t>2000/2200 h 890</t>
  </si>
  <si>
    <t>КС 20. 6</t>
  </si>
  <si>
    <t>2000/2200 h 590</t>
  </si>
  <si>
    <t>ДЕТАЛИ КОЛОДЦЕВ С ФАЛЬЦЕВЫМ СОЕДИНЕНИЕМ (ТУ 5855 - 003 - 14690770 - 2011)</t>
  </si>
  <si>
    <t>ТУ 5855 - 003 - 14690770 - 2011</t>
  </si>
  <si>
    <t xml:space="preserve">Горловина 1000/625х600  </t>
  </si>
  <si>
    <t>для КС 10</t>
  </si>
  <si>
    <t xml:space="preserve">1000/625 h 600 </t>
  </si>
  <si>
    <t>СТЕНОВОЕ КОЛЬЦО С ЛЮКОМ (ТУ 5855 - 006 - 14690770 - 2011)</t>
  </si>
  <si>
    <t>ТУ 5855 - 006 - 14690770 - 2011</t>
  </si>
  <si>
    <t>700/840 h 450</t>
  </si>
  <si>
    <t>КС 7.3 с чугунным люком (Т)</t>
  </si>
  <si>
    <t>КС 7.9 с полимер. люком</t>
  </si>
  <si>
    <t>700/840 h 1050</t>
  </si>
  <si>
    <t>Гидроизоляция наружной повехности  мастикой "АБРИС Р", "Викар"</t>
  </si>
  <si>
    <t>плюс 10%</t>
  </si>
  <si>
    <t>ПЛИТА ПЕРЕКРЫТИЯ КОЛОДЦА</t>
  </si>
  <si>
    <t>ПП 10-1</t>
  </si>
  <si>
    <t xml:space="preserve">ГОСТ       8020-2016    </t>
  </si>
  <si>
    <t>Серия   3.900.1-14</t>
  </si>
  <si>
    <t>D1160*150 d700</t>
  </si>
  <si>
    <t>ПП 10-2</t>
  </si>
  <si>
    <t>1ПП 15-1</t>
  </si>
  <si>
    <t>D1680*150 d700</t>
  </si>
  <si>
    <t>1ПП 15-2</t>
  </si>
  <si>
    <t>1ПП 20-1</t>
  </si>
  <si>
    <t>D2200*160 d700</t>
  </si>
  <si>
    <t>1ПП 20-2</t>
  </si>
  <si>
    <t>ПЛИТА ПЕРЕКРЫТИЯ КОЛОДЦА С ЛЮКОМ (ТУ 5855-002-14690770-2011)</t>
  </si>
  <si>
    <t>ПЛИТЫ ПЕРЕКРЫТИЯ КОЛОДЦА ДОРОЖНЫЕ</t>
  </si>
  <si>
    <t>ПД-6</t>
  </si>
  <si>
    <t>2500*1750*220 d580</t>
  </si>
  <si>
    <t xml:space="preserve">ПД 13 </t>
  </si>
  <si>
    <t>ТУ 5855-005-14690770-2011</t>
  </si>
  <si>
    <t>Инд.черт.</t>
  </si>
  <si>
    <t xml:space="preserve">ПД 17 </t>
  </si>
  <si>
    <t>d1680 h220 d600/930</t>
  </si>
  <si>
    <t>ДОПОЛНИТЕЛЬНЫЕ КОНСТРУКЦИИ КОЛОДЦЕВ</t>
  </si>
  <si>
    <t xml:space="preserve">КО 6 </t>
  </si>
  <si>
    <t>Серия    3.900.1-14</t>
  </si>
  <si>
    <t>d840/580 h70</t>
  </si>
  <si>
    <t>КО-5 (замена чугунной крышки) Инд.чертеж</t>
  </si>
  <si>
    <t>d1000*70</t>
  </si>
  <si>
    <r>
      <rPr>
        <b/>
        <sz val="10"/>
        <rFont val="Arial Cyr"/>
        <charset val="204"/>
      </rPr>
      <t>КМИ 9.30</t>
    </r>
    <r>
      <rPr>
        <sz val="10"/>
        <rFont val="Arial Cyr"/>
        <family val="2"/>
        <charset val="204"/>
      </rPr>
      <t xml:space="preserve"> (колодец монолитный индивидуальный)</t>
    </r>
  </si>
  <si>
    <t>высота по заказу до 3 м</t>
  </si>
  <si>
    <t>Инд. Черт.</t>
  </si>
  <si>
    <t>Камера- 900х900, высота 3000мм, с днищем и отверстиями</t>
  </si>
  <si>
    <r>
      <rPr>
        <b/>
        <sz val="10"/>
        <rFont val="Arial Cyr"/>
        <charset val="204"/>
      </rPr>
      <t>КМИ 15.20</t>
    </r>
    <r>
      <rPr>
        <sz val="10"/>
        <rFont val="Arial Cyr"/>
        <family val="2"/>
        <charset val="204"/>
      </rPr>
      <t xml:space="preserve"> (колодец монолитный индивидуальный)</t>
    </r>
  </si>
  <si>
    <t>высота по заказу до 2 м</t>
  </si>
  <si>
    <t>Камера- 1500х1500, высота 2000мм, с днищем и отверстиями</t>
  </si>
  <si>
    <t>ПЛИТА ДНИЩА КОЛОДЦА</t>
  </si>
  <si>
    <t>ПН 10 (для КС 10)</t>
  </si>
  <si>
    <t>d1500*100</t>
  </si>
  <si>
    <t>ПН 15 (для КС 15)</t>
  </si>
  <si>
    <t>d2000*120</t>
  </si>
  <si>
    <t>ПН 20 (для КС 20)</t>
  </si>
  <si>
    <t>d2500*120</t>
  </si>
  <si>
    <t>1ПН 10 (для КС 10)</t>
  </si>
  <si>
    <t>d1260*100</t>
  </si>
  <si>
    <t>1ПН 15 (для КС 15)</t>
  </si>
  <si>
    <t>d1680*120</t>
  </si>
  <si>
    <t>1ПН 20 (для КС 20)</t>
  </si>
  <si>
    <t>d2200*120</t>
  </si>
  <si>
    <t>ТЮБИНГИ</t>
  </si>
  <si>
    <t>П-2 КРТ(крышка)</t>
  </si>
  <si>
    <t>Серия           ИС 01-04 (вып.1-4)</t>
  </si>
  <si>
    <t>2000*2200*120</t>
  </si>
  <si>
    <t>П-2 ПН (днище)</t>
  </si>
  <si>
    <t>ПТ-2У (камера)</t>
  </si>
  <si>
    <t>2000*2200*1000</t>
  </si>
  <si>
    <t>ПЛИТЫ С ОТВЕРСТИЕМ И БАЛКИ ДЛЯ УЗЛОВ ТРАСС КАНАЛОВ</t>
  </si>
  <si>
    <t xml:space="preserve">ПО 1 </t>
  </si>
  <si>
    <t>Серия    3.006.1-2.87</t>
  </si>
  <si>
    <t>2300*2000*180</t>
  </si>
  <si>
    <t>ПО 2</t>
  </si>
  <si>
    <t>1450*1500*120</t>
  </si>
  <si>
    <t>ПО 3</t>
  </si>
  <si>
    <t>1750*1500*160</t>
  </si>
  <si>
    <t>ПО 4</t>
  </si>
  <si>
    <t>2300*1500*200</t>
  </si>
  <si>
    <t>Балка Б-1</t>
  </si>
  <si>
    <t>Серия   3.006.1-287 в.6</t>
  </si>
  <si>
    <t>1160*300*150</t>
  </si>
  <si>
    <t>Балка Б-2</t>
  </si>
  <si>
    <t>1480*300*200</t>
  </si>
  <si>
    <t>Балка Б-3</t>
  </si>
  <si>
    <t>1840*300*250</t>
  </si>
  <si>
    <t>Балка Б-4</t>
  </si>
  <si>
    <t>2160*300*300</t>
  </si>
  <si>
    <t>Балка Б-5</t>
  </si>
  <si>
    <t>Балка Б-6</t>
  </si>
  <si>
    <t>2780*600*300</t>
  </si>
  <si>
    <t>Балка Б-7</t>
  </si>
  <si>
    <t>3380*600*350</t>
  </si>
  <si>
    <t>Балка Б-8</t>
  </si>
  <si>
    <t>4250*600*450</t>
  </si>
  <si>
    <t>Серия   3.006.1-8 в.1-2</t>
  </si>
  <si>
    <t>1480*380*120</t>
  </si>
  <si>
    <t>2200*380*200</t>
  </si>
  <si>
    <t>2460*380*200</t>
  </si>
  <si>
    <t>2750*380*200</t>
  </si>
  <si>
    <t>3370*380*300</t>
  </si>
  <si>
    <t>3580*380*300</t>
  </si>
  <si>
    <t>1500*500*250</t>
  </si>
  <si>
    <t>Балка Б-9</t>
  </si>
  <si>
    <t>2280*500*250</t>
  </si>
  <si>
    <t>Балка Б-10</t>
  </si>
  <si>
    <t>2540*500*250</t>
  </si>
  <si>
    <t>Балка Б-11</t>
  </si>
  <si>
    <t>4080*500*400</t>
  </si>
  <si>
    <t>Балка Б-12</t>
  </si>
  <si>
    <t>4270*500*400</t>
  </si>
  <si>
    <t>Балка Б-13</t>
  </si>
  <si>
    <t>4340*500*400</t>
  </si>
  <si>
    <t>Резервуары для воды прямоугольные сборные железобетонные (детали)</t>
  </si>
  <si>
    <t>Панель стеновая</t>
  </si>
  <si>
    <t>Типовой проект 901-4-58.83</t>
  </si>
  <si>
    <t>Договорная</t>
  </si>
  <si>
    <t>Блок угловой</t>
  </si>
  <si>
    <t>Колонны</t>
  </si>
  <si>
    <t>Ригеля</t>
  </si>
  <si>
    <t>КОЛОННЫ</t>
  </si>
  <si>
    <t xml:space="preserve">Колонны </t>
  </si>
  <si>
    <t>300*300 L до 12 м</t>
  </si>
  <si>
    <t>400*400 L до 12 м</t>
  </si>
  <si>
    <t>ПЛИТЫ ПЕРЕКРЫТИЯ КАНАЛА И КАМЕРЫ</t>
  </si>
  <si>
    <t>Плита ПТ300.90.10-9</t>
  </si>
  <si>
    <t>2990*880*100</t>
  </si>
  <si>
    <t>Плита ПТ75.90.10-9</t>
  </si>
  <si>
    <t>740*880*100</t>
  </si>
  <si>
    <t>Плита ПТ300.120.12-6</t>
  </si>
  <si>
    <t>3.006.1-8</t>
  </si>
  <si>
    <t>2990*1180*120</t>
  </si>
  <si>
    <t>Плита ПТ75.120.12-6</t>
  </si>
  <si>
    <t>740*1180*120</t>
  </si>
  <si>
    <t>П -3д</t>
  </si>
  <si>
    <t>Серия      ИС      01-04 (вып.2)</t>
  </si>
  <si>
    <t>1450*590*100</t>
  </si>
  <si>
    <t>П -2д</t>
  </si>
  <si>
    <t>1150*590*100</t>
  </si>
  <si>
    <t>П -1д</t>
  </si>
  <si>
    <t>850*580*70</t>
  </si>
  <si>
    <t>П 5-8 (для Л-3)</t>
  </si>
  <si>
    <t>780*295*100</t>
  </si>
  <si>
    <t>П 8-8 (для Л-5)</t>
  </si>
  <si>
    <t>1160*2950*100</t>
  </si>
  <si>
    <t>П 8-11 (для Л-5)</t>
  </si>
  <si>
    <t>П 11-8 (для Л-7)</t>
  </si>
  <si>
    <t>1480*2950*100</t>
  </si>
  <si>
    <t>ПЛИТЫ ДНИЩА КАНАЛА</t>
  </si>
  <si>
    <t>Плита ПД300.90.10-9</t>
  </si>
  <si>
    <t>Плита ПД75.120.12-9</t>
  </si>
  <si>
    <t>3.006.1-8(вып.3-1)</t>
  </si>
  <si>
    <t>ПЛИТЫ ПЕРЕКРЫТИЯ</t>
  </si>
  <si>
    <t>Плита 4ПГ6</t>
  </si>
  <si>
    <t>ГОСТ 28042-2013</t>
  </si>
  <si>
    <t>1465.1-20 в.1</t>
  </si>
  <si>
    <t>5970*1490*300</t>
  </si>
  <si>
    <t>ПТ 42-12</t>
  </si>
  <si>
    <t>4200*580*70</t>
  </si>
  <si>
    <t>ПТ 22-12</t>
  </si>
  <si>
    <t>ИИ 03-02</t>
  </si>
  <si>
    <t>2200*1200*140</t>
  </si>
  <si>
    <t>ПЛИТЫ ДОРОЖНЫЕ</t>
  </si>
  <si>
    <t>2П 30.18-10</t>
  </si>
  <si>
    <t>3000х1800х170</t>
  </si>
  <si>
    <t>2П 30.18-30</t>
  </si>
  <si>
    <t>1П 30.18-30</t>
  </si>
  <si>
    <t>3000*1800*170</t>
  </si>
  <si>
    <t>ПД 2-6</t>
  </si>
  <si>
    <t>1500*3000*180</t>
  </si>
  <si>
    <t>Плита парапетная</t>
  </si>
  <si>
    <t>ПП 5-50</t>
  </si>
  <si>
    <t>Сер.1.138-3</t>
  </si>
  <si>
    <t>500*500*100*50</t>
  </si>
  <si>
    <t>ПАНЕЛИ СТЕНОВЫЕ КЕРАМЗИТОБЕТОННЫЕ по серии 1.030.1-1/88</t>
  </si>
  <si>
    <t>ЛОТКИ серия ИС-01-04 (по заказу возможна битумная гидроизоляция)</t>
  </si>
  <si>
    <t>Л - 3</t>
  </si>
  <si>
    <t>Серия            ИС 01-04</t>
  </si>
  <si>
    <t xml:space="preserve"> 780*680*2970</t>
  </si>
  <si>
    <t>Л - 5</t>
  </si>
  <si>
    <t>1080*680*2970</t>
  </si>
  <si>
    <t>ЛО 4</t>
  </si>
  <si>
    <t>1160*1020*2050</t>
  </si>
  <si>
    <t>БЛОЧКИ 290*400*240</t>
  </si>
  <si>
    <t>290*400*240</t>
  </si>
  <si>
    <t>ФУНДАМЕНТНЫЕ БЛОКИ</t>
  </si>
  <si>
    <t>ФБС 24-6-6т</t>
  </si>
  <si>
    <t>2380*600*580</t>
  </si>
  <si>
    <t>ФБС 24-5-6т</t>
  </si>
  <si>
    <t>2380*500*580</t>
  </si>
  <si>
    <t>ФБС 24-4-6Т</t>
  </si>
  <si>
    <t>2380*400*580</t>
  </si>
  <si>
    <t>ФБС 24-3-6т</t>
  </si>
  <si>
    <t>2380*300*580</t>
  </si>
  <si>
    <t>ФБС 12-6-6Т</t>
  </si>
  <si>
    <t>1180*600*580</t>
  </si>
  <si>
    <t>ФБС 12-5-6т</t>
  </si>
  <si>
    <t>1180*500*580</t>
  </si>
  <si>
    <t>ФБС 12-4-6т</t>
  </si>
  <si>
    <t>1180*400*580</t>
  </si>
  <si>
    <t>ФБС 12-3-6т</t>
  </si>
  <si>
    <t>1180*300*580</t>
  </si>
  <si>
    <t>ФБС 9-6-6т</t>
  </si>
  <si>
    <t>880*600*580</t>
  </si>
  <si>
    <t>ФБС 9-5-6т</t>
  </si>
  <si>
    <t>880*500*580</t>
  </si>
  <si>
    <t>ФБС 9-4-6т</t>
  </si>
  <si>
    <t>880*400*580</t>
  </si>
  <si>
    <t>ФБС 9-3-6т</t>
  </si>
  <si>
    <t>880*300*580</t>
  </si>
  <si>
    <t>ПЛИТЫ ЛЕНТОЧНЫХ ФУНДАМЕНТОВ</t>
  </si>
  <si>
    <t>ФЛ  8-12-2</t>
  </si>
  <si>
    <t>800*300*1180</t>
  </si>
  <si>
    <t>ФЛ  8-24-2</t>
  </si>
  <si>
    <t>800*300*2380</t>
  </si>
  <si>
    <t>ФЛ 10-8-2</t>
  </si>
  <si>
    <t>1000*300*800</t>
  </si>
  <si>
    <t>ФЛ 10-12-2</t>
  </si>
  <si>
    <t>1000*300*1180</t>
  </si>
  <si>
    <t>ФЛ 10-24-2</t>
  </si>
  <si>
    <t>1000*300*2380</t>
  </si>
  <si>
    <t>ФЛ 12-8-2</t>
  </si>
  <si>
    <t>1200*300*800</t>
  </si>
  <si>
    <t>ФЛ 12-12-2</t>
  </si>
  <si>
    <t>1200*300*1180</t>
  </si>
  <si>
    <t>ФЛ 12-24-2</t>
  </si>
  <si>
    <t>1200*300*2380</t>
  </si>
  <si>
    <t>ФЛ 14-24-2</t>
  </si>
  <si>
    <t>1400*300*2380</t>
  </si>
  <si>
    <t>ФЛ 14-12-2</t>
  </si>
  <si>
    <t>1400*300*1200</t>
  </si>
  <si>
    <t>ФЛ 14-8-2</t>
  </si>
  <si>
    <t>1400*300*800</t>
  </si>
  <si>
    <t>ФЛ 16-12-2</t>
  </si>
  <si>
    <t>1600*300*1180</t>
  </si>
  <si>
    <t>ФЛ 16-24-2</t>
  </si>
  <si>
    <t>1600*300*2380</t>
  </si>
  <si>
    <t>ФЛ 20-12-2</t>
  </si>
  <si>
    <t>2000*500*1180</t>
  </si>
  <si>
    <t>ФЛ 20-8-2</t>
  </si>
  <si>
    <t>2000*500*800</t>
  </si>
  <si>
    <t>ФЛ 24-12-2</t>
  </si>
  <si>
    <t>2400*1180*500</t>
  </si>
  <si>
    <t>ФЛ 24-12-3</t>
  </si>
  <si>
    <t>ФЛ 16-12-3</t>
  </si>
  <si>
    <t>1600*1180*300</t>
  </si>
  <si>
    <t>ФЛ 14-24-3</t>
  </si>
  <si>
    <t>ФЛ 14-12-3</t>
  </si>
  <si>
    <t>1400*1400*300</t>
  </si>
  <si>
    <t>ФЛ  8-12-3</t>
  </si>
  <si>
    <t>ФЛ  8-24-3</t>
  </si>
  <si>
    <t>СТОЛБЫ</t>
  </si>
  <si>
    <t>СТ-2.4</t>
  </si>
  <si>
    <t>Серия       3.017-1   (вып.1)</t>
  </si>
  <si>
    <t>120*120*2400</t>
  </si>
  <si>
    <t xml:space="preserve">СТ-3 </t>
  </si>
  <si>
    <t>150*150*3000</t>
  </si>
  <si>
    <t>ЭЛЕМЕНТЫ ЗАБОРОВ (стоимость 1 пог.метра = 5333 руб.)</t>
  </si>
  <si>
    <t>ПО 1-1 (плита)</t>
  </si>
  <si>
    <t>Серия А-74</t>
  </si>
  <si>
    <t>3000*3000</t>
  </si>
  <si>
    <t>ФК - 5 (стакан)</t>
  </si>
  <si>
    <t>900*750*600</t>
  </si>
  <si>
    <t xml:space="preserve">Плита забора </t>
  </si>
  <si>
    <t>3000*1500*140</t>
  </si>
  <si>
    <t xml:space="preserve">Столб </t>
  </si>
  <si>
    <t>180*180*4200</t>
  </si>
  <si>
    <t>ЦВЕТОЧНИЦА</t>
  </si>
  <si>
    <t>850*850*500</t>
  </si>
  <si>
    <t>ОПОРНЫЕ ПОДУШКИ</t>
  </si>
  <si>
    <t>ОП 1</t>
  </si>
  <si>
    <t>200*200*90</t>
  </si>
  <si>
    <t>ОП 2</t>
  </si>
  <si>
    <t>200*300*90</t>
  </si>
  <si>
    <t>ОП 3</t>
  </si>
  <si>
    <t>400*400*90</t>
  </si>
  <si>
    <t>ОП 1 с з/д</t>
  </si>
  <si>
    <t>3.006.1-2.87</t>
  </si>
  <si>
    <t>ОП 2 с з/д</t>
  </si>
  <si>
    <t>ОП 3 с з/д</t>
  </si>
  <si>
    <t xml:space="preserve">ОП 4-4м </t>
  </si>
  <si>
    <t>Серия 1.225-2.12</t>
  </si>
  <si>
    <t>380*380*190 (з.д.360*360)</t>
  </si>
  <si>
    <t>ОП 5-4а</t>
  </si>
  <si>
    <t>380*510*190 (з.д.380*510)</t>
  </si>
  <si>
    <t>ОП 5-4м</t>
  </si>
  <si>
    <t>380*510*190 (з.д.350*350)</t>
  </si>
  <si>
    <t>ОП 6-5а</t>
  </si>
  <si>
    <t>640*510*190 (з.д.510*390)</t>
  </si>
  <si>
    <t>ПРИСТАВКИ ПТ</t>
  </si>
  <si>
    <t>ПТ 33-1,7</t>
  </si>
  <si>
    <t xml:space="preserve">ГОСТ 13015.0, ТУ 5863-006-00113557-94 </t>
  </si>
  <si>
    <t>Серии 3.407.1-57/82</t>
  </si>
  <si>
    <t>3250*220*180/100</t>
  </si>
  <si>
    <t>ПТ 33-4</t>
  </si>
  <si>
    <t>ПТ 43-2,2</t>
  </si>
  <si>
    <t>4250*220*180/100</t>
  </si>
  <si>
    <t>ПЛИТКА ТРОТУАРНАЯ</t>
  </si>
  <si>
    <t>К -6а</t>
  </si>
  <si>
    <t>500*500*50</t>
  </si>
  <si>
    <t>К -6б</t>
  </si>
  <si>
    <t>500*500*70</t>
  </si>
  <si>
    <t>Конусный ограничитель</t>
  </si>
  <si>
    <t>ИЗДЕЛИЯ ИЗ АРМАТУРЫ</t>
  </si>
  <si>
    <t>Кладочная сетка</t>
  </si>
  <si>
    <t>руб/тн</t>
  </si>
  <si>
    <t>Изготовление кладочной сетки</t>
  </si>
  <si>
    <t>Арматура в заготовках</t>
  </si>
  <si>
    <t>Арматурные каркасы по заказу</t>
  </si>
  <si>
    <t>1ПП 15-2 с чуг-ным люком (Т)</t>
  </si>
  <si>
    <t>1ПП 20-2 с чуг-ным люком (Т)</t>
  </si>
  <si>
    <t>КС 7.3 с полим-ным люком</t>
  </si>
  <si>
    <t>ПП 10-2 с чуг-ным люком (Т)</t>
  </si>
  <si>
    <t>120*190*2980</t>
  </si>
  <si>
    <t xml:space="preserve">Прейскурант цен на продукцию ООО "Промбетон" </t>
  </si>
  <si>
    <t>2720*1050*254</t>
  </si>
  <si>
    <t>КС 15. 3</t>
  </si>
  <si>
    <t>1500/1680 h 290</t>
  </si>
  <si>
    <t>КС 25. 6</t>
  </si>
  <si>
    <t>2500/2700 h 590</t>
  </si>
  <si>
    <t>120*290*4410</t>
  </si>
  <si>
    <t>120*290*4800</t>
  </si>
  <si>
    <t>700/840 h 890</t>
  </si>
  <si>
    <t>2650*300*300</t>
  </si>
  <si>
    <t>3580*120*400</t>
  </si>
  <si>
    <t xml:space="preserve">           ГОСТ        948-2016      </t>
  </si>
  <si>
    <t xml:space="preserve">ГОСТ         948-2016      </t>
  </si>
  <si>
    <t xml:space="preserve">ГОСТ        948-2016 </t>
  </si>
  <si>
    <t xml:space="preserve">ГОСТ       948-2016 </t>
  </si>
  <si>
    <t xml:space="preserve">ГОСТ        948-2016      </t>
  </si>
  <si>
    <t xml:space="preserve">ГОСТ         948-2016     </t>
  </si>
  <si>
    <t>ГОСТ      13579-2018</t>
  </si>
  <si>
    <t>2840*380*300</t>
  </si>
  <si>
    <t>1ПП 25-1</t>
  </si>
  <si>
    <t>D2700*160 d700</t>
  </si>
  <si>
    <t>ПН 25 (для КС 25)</t>
  </si>
  <si>
    <t>d3000*120</t>
  </si>
  <si>
    <t>Наименование изделий</t>
  </si>
  <si>
    <t xml:space="preserve">Класс  бетона </t>
  </si>
  <si>
    <t>В15</t>
  </si>
  <si>
    <t>В22,5</t>
  </si>
  <si>
    <t>В30</t>
  </si>
  <si>
    <t>В7,5</t>
  </si>
  <si>
    <t>В12,5</t>
  </si>
  <si>
    <t>В,15</t>
  </si>
  <si>
    <t>СБОРНЫЕ ЖЕЛЕЗОБЕТОННЫЕ УПОРЫ</t>
  </si>
  <si>
    <t>Упор УГ-1</t>
  </si>
  <si>
    <t>Серия        3.001.1-3</t>
  </si>
  <si>
    <t>400*400*700</t>
  </si>
  <si>
    <t>Упор УГ-4</t>
  </si>
  <si>
    <t>500*700*1000</t>
  </si>
  <si>
    <t>Упор УГ-5</t>
  </si>
  <si>
    <t>700*1200*1400</t>
  </si>
  <si>
    <t>Упор УГ-6</t>
  </si>
  <si>
    <t>Упор УГ-10</t>
  </si>
  <si>
    <t>800*1400*1800</t>
  </si>
  <si>
    <t>Упор УГ-14</t>
  </si>
  <si>
    <t>1000*1600*2200</t>
  </si>
  <si>
    <t>Упор УН-1</t>
  </si>
  <si>
    <t>500*200*500</t>
  </si>
  <si>
    <t>Упор УН-6</t>
  </si>
  <si>
    <t>1000*400*1000</t>
  </si>
  <si>
    <t>Упор УН-11</t>
  </si>
  <si>
    <t>1500*600*1500</t>
  </si>
  <si>
    <t>Упор УН-16</t>
  </si>
  <si>
    <t>2000*700*2000</t>
  </si>
  <si>
    <t>Упор УН-18</t>
  </si>
  <si>
    <t>2200*800*2200</t>
  </si>
  <si>
    <t>Упор УВ-1</t>
  </si>
  <si>
    <t>600*500*600</t>
  </si>
  <si>
    <t>Упор УВ-4а</t>
  </si>
  <si>
    <t>900*800*900</t>
  </si>
  <si>
    <t>Упор УВ-6а</t>
  </si>
  <si>
    <t>1100*1000*1100</t>
  </si>
  <si>
    <t>Упор УВ-9</t>
  </si>
  <si>
    <t>1400*1300*1400</t>
  </si>
  <si>
    <t>Упор УВ-11</t>
  </si>
  <si>
    <t>1600*1500*1600</t>
  </si>
  <si>
    <t>Упор УВ-13а</t>
  </si>
  <si>
    <t>1700*1600*1700</t>
  </si>
  <si>
    <t>СТАКАНЫ СБОРНЫЕ ЖЕЛЕЗОБЕТОННЫЕ</t>
  </si>
  <si>
    <t>Стакан СШ 4</t>
  </si>
  <si>
    <t>Серии 1.494-24 выпуск 1    Серии 1.465-7 выпуск 5</t>
  </si>
  <si>
    <t>520*400*520</t>
  </si>
  <si>
    <t>Стакан СШ 7</t>
  </si>
  <si>
    <t>820*400*820</t>
  </si>
  <si>
    <t>Стакан СШ 10</t>
  </si>
  <si>
    <t>1120*400*1120</t>
  </si>
  <si>
    <t>Стакан СШ 12</t>
  </si>
  <si>
    <t>1320*400*1320</t>
  </si>
  <si>
    <t>Стакан СШ 14</t>
  </si>
  <si>
    <t>1570*400*1570</t>
  </si>
  <si>
    <t>Стакан СБ4А-1</t>
  </si>
  <si>
    <t>Стакан СБ7А-1</t>
  </si>
  <si>
    <t>Стакан СБ10А-1</t>
  </si>
  <si>
    <t>Стакан СБ12Б-1</t>
  </si>
  <si>
    <t>Стакан СБ14Б-1</t>
  </si>
  <si>
    <t>Фундаменты ФТ и трансформаторные плиты</t>
  </si>
  <si>
    <t>КС 7.9 с чугунным люком (Т)</t>
  </si>
  <si>
    <t xml:space="preserve">ПП 10-2 с полим-ным люком </t>
  </si>
  <si>
    <t xml:space="preserve">ПП 15-2 с полим-ным люком </t>
  </si>
  <si>
    <t xml:space="preserve">1ПП 20-2 с полим-ным люком </t>
  </si>
  <si>
    <t xml:space="preserve"> 145*330*1050</t>
  </si>
  <si>
    <t>145*330*1050</t>
  </si>
  <si>
    <t>145*330*1200</t>
  </si>
  <si>
    <t>145*330*1350</t>
  </si>
  <si>
    <t>145*330*1500</t>
  </si>
  <si>
    <t>145*330*1650</t>
  </si>
  <si>
    <t>145*330*1800</t>
  </si>
  <si>
    <t>145*330*2000</t>
  </si>
  <si>
    <t>145*330*2100</t>
  </si>
  <si>
    <t>145*330*2200</t>
  </si>
  <si>
    <t>145*330*2300</t>
  </si>
  <si>
    <t>145*330*2600</t>
  </si>
  <si>
    <t>d1260 h220 d600/930</t>
  </si>
  <si>
    <t>d=500/220 h=300</t>
  </si>
  <si>
    <t>Дата ввода в дейстивие - с  12.06.2024г.</t>
  </si>
  <si>
    <t xml:space="preserve">  13015-2012</t>
  </si>
  <si>
    <t>ГОСТ      13015-2012</t>
  </si>
  <si>
    <t xml:space="preserve">ГОСТ      9818-2015 </t>
  </si>
  <si>
    <t xml:space="preserve">ГОСТ     8717-2016 </t>
  </si>
  <si>
    <t>СТЕНОВОЕ КОЛЬЦО (ГОСТ 8020-2010)</t>
  </si>
  <si>
    <t xml:space="preserve">ГОСТ 8020-2016    </t>
  </si>
  <si>
    <t xml:space="preserve">ГОСТ  8020-2016    </t>
  </si>
  <si>
    <t>13015-2012</t>
  </si>
  <si>
    <t>ГОСТ    21924-2024</t>
  </si>
  <si>
    <t>ГОСТ      13580-2021</t>
  </si>
  <si>
    <t>ГОСТ      17608-2017</t>
  </si>
  <si>
    <t>ГОСТ10922-2012</t>
  </si>
  <si>
    <t>Плазменная резка металла</t>
  </si>
  <si>
    <t>Закладные детали</t>
  </si>
  <si>
    <t>Вальцовка листа</t>
  </si>
  <si>
    <t>Цена договорная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</si>
</sst>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3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color rgb="FFFF0000"/>
      <name val="Arial Cyr"/>
      <family val="2"/>
      <charset val="204"/>
    </font>
    <font>
      <sz val="12"/>
      <color theme="1"/>
      <name val="Arial Cyr"/>
      <family val="2"/>
      <charset val="204"/>
    </font>
    <font>
      <b/>
      <sz val="12"/>
      <color theme="1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sz val="7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name val="Arial Cyr"/>
      <charset val="204"/>
    </font>
    <font>
      <b/>
      <sz val="8"/>
      <color indexed="8"/>
      <name val="Tahoma"/>
      <family val="2"/>
      <charset val="204"/>
    </font>
    <font>
      <b/>
      <sz val="12"/>
      <color indexed="8"/>
      <name val="Arial Cyr"/>
      <charset val="204"/>
    </font>
    <font>
      <sz val="11"/>
      <color indexed="8"/>
      <name val="Arial Cyr"/>
      <family val="2"/>
      <charset val="204"/>
    </font>
    <font>
      <sz val="11"/>
      <name val="Arial Cyr"/>
      <charset val="204"/>
    </font>
    <font>
      <sz val="9"/>
      <name val="Arial Cyr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9" xfId="0" applyFont="1" applyFill="1" applyBorder="1" applyAlignment="1">
      <alignment horizontal="left" vertical="top" wrapText="1"/>
    </xf>
    <xf numFmtId="3" fontId="2" fillId="2" borderId="10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3" fontId="2" fillId="2" borderId="12" xfId="0" applyNumberFormat="1" applyFont="1" applyFill="1" applyBorder="1" applyAlignment="1">
      <alignment horizontal="center" vertical="top" wrapText="1"/>
    </xf>
    <xf numFmtId="0" fontId="0" fillId="2" borderId="15" xfId="0" applyFill="1" applyBorder="1"/>
    <xf numFmtId="3" fontId="2" fillId="2" borderId="10" xfId="0" applyNumberFormat="1" applyFont="1" applyFill="1" applyBorder="1" applyAlignment="1">
      <alignment horizontal="center" wrapText="1"/>
    </xf>
    <xf numFmtId="0" fontId="23" fillId="0" borderId="0" xfId="0" applyFont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2" borderId="13" xfId="0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 vertical="center" wrapText="1"/>
    </xf>
    <xf numFmtId="164" fontId="2" fillId="2" borderId="37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165" fontId="14" fillId="2" borderId="13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wrapText="1"/>
    </xf>
    <xf numFmtId="0" fontId="2" fillId="2" borderId="9" xfId="0" applyFont="1" applyFill="1" applyBorder="1"/>
    <xf numFmtId="0" fontId="15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/>
    </xf>
    <xf numFmtId="0" fontId="15" fillId="2" borderId="2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2" fillId="2" borderId="28" xfId="0" applyFont="1" applyFill="1" applyBorder="1"/>
    <xf numFmtId="0" fontId="4" fillId="2" borderId="21" xfId="0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0" fontId="15" fillId="2" borderId="31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5" fillId="2" borderId="32" xfId="0" applyFont="1" applyFill="1" applyBorder="1"/>
    <xf numFmtId="0" fontId="15" fillId="2" borderId="11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 shrinkToFit="1"/>
    </xf>
    <xf numFmtId="0" fontId="15" fillId="2" borderId="33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164" fontId="18" fillId="2" borderId="41" xfId="0" applyNumberFormat="1" applyFont="1" applyFill="1" applyBorder="1" applyAlignment="1">
      <alignment horizontal="center"/>
    </xf>
    <xf numFmtId="3" fontId="18" fillId="2" borderId="35" xfId="0" applyNumberFormat="1" applyFont="1" applyFill="1" applyBorder="1" applyAlignment="1">
      <alignment horizontal="center"/>
    </xf>
    <xf numFmtId="0" fontId="7" fillId="2" borderId="41" xfId="0" applyFont="1" applyFill="1" applyBorder="1"/>
    <xf numFmtId="0" fontId="8" fillId="2" borderId="42" xfId="0" applyFont="1" applyFill="1" applyBorder="1"/>
    <xf numFmtId="0" fontId="20" fillId="2" borderId="36" xfId="0" applyFont="1" applyFill="1" applyBorder="1"/>
    <xf numFmtId="3" fontId="2" fillId="2" borderId="38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2" fontId="18" fillId="2" borderId="13" xfId="0" applyNumberFormat="1" applyFont="1" applyFill="1" applyBorder="1" applyAlignment="1">
      <alignment horizontal="center" vertical="center" wrapText="1"/>
    </xf>
    <xf numFmtId="0" fontId="4" fillId="2" borderId="44" xfId="0" applyFont="1" applyFill="1" applyBorder="1"/>
    <xf numFmtId="0" fontId="2" fillId="2" borderId="45" xfId="0" applyFont="1" applyFill="1" applyBorder="1"/>
    <xf numFmtId="0" fontId="12" fillId="2" borderId="13" xfId="0" applyFont="1" applyFill="1" applyBorder="1" applyAlignment="1">
      <alignment wrapText="1"/>
    </xf>
    <xf numFmtId="0" fontId="13" fillId="2" borderId="13" xfId="0" applyFont="1" applyFill="1" applyBorder="1" applyAlignment="1">
      <alignment horizontal="left" wrapText="1"/>
    </xf>
    <xf numFmtId="0" fontId="15" fillId="2" borderId="13" xfId="0" applyFont="1" applyFill="1" applyBorder="1" applyAlignment="1">
      <alignment horizontal="left" wrapText="1"/>
    </xf>
    <xf numFmtId="3" fontId="2" fillId="2" borderId="46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15" fillId="2" borderId="13" xfId="0" applyFont="1" applyFill="1" applyBorder="1" applyAlignment="1">
      <alignment horizontal="left" vertical="center" wrapText="1"/>
    </xf>
    <xf numFmtId="0" fontId="2" fillId="2" borderId="48" xfId="0" applyFont="1" applyFill="1" applyBorder="1"/>
    <xf numFmtId="164" fontId="2" fillId="2" borderId="0" xfId="0" applyNumberFormat="1" applyFont="1" applyFill="1" applyAlignment="1">
      <alignment horizontal="center"/>
    </xf>
    <xf numFmtId="0" fontId="0" fillId="2" borderId="0" xfId="0" applyFill="1"/>
    <xf numFmtId="0" fontId="2" fillId="2" borderId="39" xfId="0" applyFont="1" applyFill="1" applyBorder="1" applyAlignment="1">
      <alignment horizontal="center" vertical="top" wrapText="1"/>
    </xf>
    <xf numFmtId="0" fontId="2" fillId="2" borderId="0" xfId="0" applyFont="1" applyFill="1"/>
    <xf numFmtId="0" fontId="4" fillId="2" borderId="4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0" fontId="2" fillId="2" borderId="49" xfId="0" applyFont="1" applyFill="1" applyBorder="1"/>
    <xf numFmtId="0" fontId="4" fillId="2" borderId="33" xfId="0" applyFont="1" applyFill="1" applyBorder="1" applyAlignment="1">
      <alignment horizontal="center"/>
    </xf>
    <xf numFmtId="164" fontId="2" fillId="2" borderId="41" xfId="0" applyNumberFormat="1" applyFont="1" applyFill="1" applyBorder="1" applyAlignment="1">
      <alignment horizontal="center"/>
    </xf>
    <xf numFmtId="3" fontId="2" fillId="2" borderId="50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wrapText="1"/>
    </xf>
    <xf numFmtId="0" fontId="4" fillId="2" borderId="4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164" fontId="2" fillId="2" borderId="34" xfId="0" applyNumberFormat="1" applyFont="1" applyFill="1" applyBorder="1" applyAlignment="1">
      <alignment horizontal="center"/>
    </xf>
    <xf numFmtId="3" fontId="2" fillId="2" borderId="52" xfId="0" applyNumberFormat="1" applyFont="1" applyFill="1" applyBorder="1" applyAlignment="1">
      <alignment horizontal="center" wrapText="1"/>
    </xf>
    <xf numFmtId="0" fontId="4" fillId="2" borderId="19" xfId="0" applyFont="1" applyFill="1" applyBorder="1" applyAlignment="1">
      <alignment wrapText="1"/>
    </xf>
    <xf numFmtId="0" fontId="4" fillId="2" borderId="19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 wrapText="1"/>
    </xf>
    <xf numFmtId="164" fontId="2" fillId="2" borderId="19" xfId="0" applyNumberFormat="1" applyFont="1" applyFill="1" applyBorder="1" applyAlignment="1">
      <alignment horizontal="center"/>
    </xf>
    <xf numFmtId="0" fontId="4" fillId="2" borderId="53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3" fontId="2" fillId="2" borderId="52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0" fontId="2" fillId="2" borderId="13" xfId="0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 vertical="center" wrapText="1"/>
    </xf>
    <xf numFmtId="164" fontId="2" fillId="2" borderId="70" xfId="0" applyNumberFormat="1" applyFont="1" applyFill="1" applyBorder="1" applyAlignment="1">
      <alignment horizontal="center"/>
    </xf>
    <xf numFmtId="0" fontId="2" fillId="2" borderId="73" xfId="0" applyFont="1" applyFill="1" applyBorder="1"/>
    <xf numFmtId="0" fontId="4" fillId="2" borderId="74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 wrapText="1"/>
    </xf>
    <xf numFmtId="0" fontId="2" fillId="2" borderId="47" xfId="0" applyFont="1" applyFill="1" applyBorder="1"/>
    <xf numFmtId="0" fontId="2" fillId="2" borderId="75" xfId="0" applyFont="1" applyFill="1" applyBorder="1" applyAlignment="1">
      <alignment horizontal="center"/>
    </xf>
    <xf numFmtId="0" fontId="20" fillId="2" borderId="75" xfId="0" applyFont="1" applyFill="1" applyBorder="1" applyAlignment="1">
      <alignment horizontal="center" wrapText="1"/>
    </xf>
    <xf numFmtId="0" fontId="15" fillId="2" borderId="75" xfId="0" applyFont="1" applyFill="1" applyBorder="1" applyAlignment="1">
      <alignment horizontal="center" vertical="center"/>
    </xf>
    <xf numFmtId="0" fontId="21" fillId="2" borderId="75" xfId="0" applyFont="1" applyFill="1" applyBorder="1"/>
    <xf numFmtId="0" fontId="2" fillId="2" borderId="76" xfId="0" applyFont="1" applyFill="1" applyBorder="1"/>
    <xf numFmtId="0" fontId="4" fillId="2" borderId="77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164" fontId="2" fillId="2" borderId="79" xfId="0" applyNumberFormat="1" applyFont="1" applyFill="1" applyBorder="1" applyAlignment="1">
      <alignment horizontal="center"/>
    </xf>
    <xf numFmtId="0" fontId="19" fillId="2" borderId="75" xfId="0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/>
    </xf>
    <xf numFmtId="0" fontId="2" fillId="2" borderId="85" xfId="0" applyFont="1" applyFill="1" applyBorder="1" applyAlignment="1">
      <alignment horizontal="center" vertical="top" wrapText="1"/>
    </xf>
    <xf numFmtId="0" fontId="3" fillId="2" borderId="84" xfId="0" applyFont="1" applyFill="1" applyBorder="1" applyAlignment="1">
      <alignment horizontal="center" vertical="top" wrapText="1"/>
    </xf>
    <xf numFmtId="164" fontId="2" fillId="2" borderId="84" xfId="0" applyNumberFormat="1" applyFont="1" applyFill="1" applyBorder="1" applyAlignment="1">
      <alignment horizontal="center" vertical="top" wrapText="1"/>
    </xf>
    <xf numFmtId="165" fontId="3" fillId="2" borderId="84" xfId="0" applyNumberFormat="1" applyFont="1" applyFill="1" applyBorder="1" applyAlignment="1">
      <alignment horizontal="center" vertical="top" wrapText="1"/>
    </xf>
    <xf numFmtId="0" fontId="2" fillId="2" borderId="90" xfId="0" applyFont="1" applyFill="1" applyBorder="1"/>
    <xf numFmtId="0" fontId="4" fillId="2" borderId="93" xfId="0" applyFont="1" applyFill="1" applyBorder="1" applyAlignment="1">
      <alignment horizontal="center"/>
    </xf>
    <xf numFmtId="164" fontId="2" fillId="2" borderId="94" xfId="0" applyNumberFormat="1" applyFont="1" applyFill="1" applyBorder="1" applyAlignment="1">
      <alignment horizontal="center"/>
    </xf>
    <xf numFmtId="0" fontId="7" fillId="2" borderId="95" xfId="0" applyFont="1" applyFill="1" applyBorder="1"/>
    <xf numFmtId="0" fontId="7" fillId="2" borderId="91" xfId="0" applyFont="1" applyFill="1" applyBorder="1"/>
    <xf numFmtId="0" fontId="8" fillId="2" borderId="96" xfId="0" applyFont="1" applyFill="1" applyBorder="1"/>
    <xf numFmtId="0" fontId="4" fillId="2" borderId="97" xfId="0" applyFont="1" applyFill="1" applyBorder="1" applyAlignment="1">
      <alignment horizontal="center"/>
    </xf>
    <xf numFmtId="0" fontId="2" fillId="2" borderId="98" xfId="0" applyFont="1" applyFill="1" applyBorder="1" applyAlignment="1">
      <alignment horizontal="center"/>
    </xf>
    <xf numFmtId="164" fontId="2" fillId="2" borderId="91" xfId="0" applyNumberFormat="1" applyFont="1" applyFill="1" applyBorder="1" applyAlignment="1">
      <alignment horizontal="center"/>
    </xf>
    <xf numFmtId="3" fontId="2" fillId="2" borderId="99" xfId="0" applyNumberFormat="1" applyFont="1" applyFill="1" applyBorder="1" applyAlignment="1">
      <alignment horizontal="center"/>
    </xf>
    <xf numFmtId="0" fontId="2" fillId="2" borderId="100" xfId="0" applyFont="1" applyFill="1" applyBorder="1"/>
    <xf numFmtId="0" fontId="4" fillId="2" borderId="103" xfId="0" applyFont="1" applyFill="1" applyBorder="1" applyAlignment="1">
      <alignment horizontal="center"/>
    </xf>
    <xf numFmtId="164" fontId="2" fillId="2" borderId="104" xfId="0" applyNumberFormat="1" applyFont="1" applyFill="1" applyBorder="1" applyAlignment="1">
      <alignment horizontal="center"/>
    </xf>
    <xf numFmtId="0" fontId="2" fillId="2" borderId="105" xfId="0" applyFont="1" applyFill="1" applyBorder="1"/>
    <xf numFmtId="0" fontId="4" fillId="2" borderId="106" xfId="0" applyFont="1" applyFill="1" applyBorder="1" applyAlignment="1">
      <alignment horizontal="center"/>
    </xf>
    <xf numFmtId="164" fontId="2" fillId="2" borderId="107" xfId="0" applyNumberFormat="1" applyFont="1" applyFill="1" applyBorder="1" applyAlignment="1">
      <alignment horizontal="center"/>
    </xf>
    <xf numFmtId="0" fontId="2" fillId="2" borderId="108" xfId="0" applyFont="1" applyFill="1" applyBorder="1"/>
    <xf numFmtId="0" fontId="4" fillId="2" borderId="109" xfId="0" applyFont="1" applyFill="1" applyBorder="1" applyAlignment="1">
      <alignment horizontal="center"/>
    </xf>
    <xf numFmtId="0" fontId="2" fillId="2" borderId="110" xfId="0" applyFont="1" applyFill="1" applyBorder="1" applyAlignment="1">
      <alignment horizontal="center"/>
    </xf>
    <xf numFmtId="164" fontId="2" fillId="2" borderId="111" xfId="0" applyNumberFormat="1" applyFont="1" applyFill="1" applyBorder="1" applyAlignment="1">
      <alignment horizontal="center"/>
    </xf>
    <xf numFmtId="0" fontId="7" fillId="2" borderId="105" xfId="0" applyFont="1" applyFill="1" applyBorder="1"/>
    <xf numFmtId="0" fontId="7" fillId="2" borderId="107" xfId="0" applyFont="1" applyFill="1" applyBorder="1"/>
    <xf numFmtId="0" fontId="8" fillId="2" borderId="112" xfId="0" applyFont="1" applyFill="1" applyBorder="1"/>
    <xf numFmtId="0" fontId="2" fillId="2" borderId="113" xfId="0" applyFont="1" applyFill="1" applyBorder="1" applyAlignment="1">
      <alignment horizontal="center"/>
    </xf>
    <xf numFmtId="3" fontId="2" fillId="2" borderId="114" xfId="0" applyNumberFormat="1" applyFont="1" applyFill="1" applyBorder="1" applyAlignment="1">
      <alignment horizontal="center"/>
    </xf>
    <xf numFmtId="0" fontId="7" fillId="2" borderId="117" xfId="0" applyFont="1" applyFill="1" applyBorder="1"/>
    <xf numFmtId="0" fontId="7" fillId="2" borderId="118" xfId="0" applyFont="1" applyFill="1" applyBorder="1"/>
    <xf numFmtId="0" fontId="8" fillId="2" borderId="118" xfId="0" applyFont="1" applyFill="1" applyBorder="1"/>
    <xf numFmtId="0" fontId="2" fillId="2" borderId="118" xfId="0" applyFont="1" applyFill="1" applyBorder="1" applyAlignment="1">
      <alignment horizontal="center"/>
    </xf>
    <xf numFmtId="164" fontId="2" fillId="2" borderId="118" xfId="0" applyNumberFormat="1" applyFont="1" applyFill="1" applyBorder="1" applyAlignment="1">
      <alignment horizontal="center"/>
    </xf>
    <xf numFmtId="3" fontId="2" fillId="2" borderId="119" xfId="0" applyNumberFormat="1" applyFont="1" applyFill="1" applyBorder="1" applyAlignment="1">
      <alignment horizontal="center"/>
    </xf>
    <xf numFmtId="0" fontId="2" fillId="2" borderId="120" xfId="0" applyFont="1" applyFill="1" applyBorder="1"/>
    <xf numFmtId="0" fontId="2" fillId="2" borderId="122" xfId="0" applyFont="1" applyFill="1" applyBorder="1"/>
    <xf numFmtId="0" fontId="4" fillId="2" borderId="106" xfId="0" applyFont="1" applyFill="1" applyBorder="1" applyAlignment="1">
      <alignment horizontal="center" vertical="center"/>
    </xf>
    <xf numFmtId="0" fontId="2" fillId="2" borderId="123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 vertical="top" wrapText="1"/>
    </xf>
    <xf numFmtId="0" fontId="2" fillId="2" borderId="124" xfId="0" applyFont="1" applyFill="1" applyBorder="1" applyAlignment="1">
      <alignment horizontal="center"/>
    </xf>
    <xf numFmtId="0" fontId="7" fillId="2" borderId="73" xfId="0" applyFont="1" applyFill="1" applyBorder="1"/>
    <xf numFmtId="0" fontId="7" fillId="2" borderId="115" xfId="0" applyFont="1" applyFill="1" applyBorder="1"/>
    <xf numFmtId="0" fontId="8" fillId="2" borderId="125" xfId="0" applyFont="1" applyFill="1" applyBorder="1"/>
    <xf numFmtId="3" fontId="2" fillId="2" borderId="126" xfId="0" applyNumberFormat="1" applyFont="1" applyFill="1" applyBorder="1" applyAlignment="1">
      <alignment horizontal="center"/>
    </xf>
    <xf numFmtId="0" fontId="2" fillId="2" borderId="127" xfId="0" applyFont="1" applyFill="1" applyBorder="1"/>
    <xf numFmtId="0" fontId="4" fillId="2" borderId="128" xfId="0" applyFont="1" applyFill="1" applyBorder="1" applyAlignment="1">
      <alignment horizontal="center"/>
    </xf>
    <xf numFmtId="164" fontId="2" fillId="2" borderId="129" xfId="0" applyNumberFormat="1" applyFont="1" applyFill="1" applyBorder="1" applyAlignment="1">
      <alignment horizontal="center"/>
    </xf>
    <xf numFmtId="0" fontId="2" fillId="2" borderId="130" xfId="0" applyFont="1" applyFill="1" applyBorder="1"/>
    <xf numFmtId="0" fontId="2" fillId="2" borderId="131" xfId="0" applyFont="1" applyFill="1" applyBorder="1"/>
    <xf numFmtId="0" fontId="2" fillId="2" borderId="131" xfId="0" applyFont="1" applyFill="1" applyBorder="1" applyAlignment="1">
      <alignment horizontal="left" vertical="center" wrapText="1"/>
    </xf>
    <xf numFmtId="0" fontId="4" fillId="2" borderId="128" xfId="0" applyFont="1" applyFill="1" applyBorder="1" applyAlignment="1">
      <alignment horizontal="center" vertical="center" wrapText="1"/>
    </xf>
    <xf numFmtId="164" fontId="2" fillId="2" borderId="129" xfId="0" applyNumberFormat="1" applyFont="1" applyFill="1" applyBorder="1" applyAlignment="1">
      <alignment horizontal="center" vertical="center" wrapText="1"/>
    </xf>
    <xf numFmtId="0" fontId="2" fillId="2" borderId="113" xfId="0" applyFont="1" applyFill="1" applyBorder="1" applyAlignment="1">
      <alignment horizontal="center" vertical="center" wrapText="1"/>
    </xf>
    <xf numFmtId="0" fontId="7" fillId="2" borderId="131" xfId="0" applyFont="1" applyFill="1" applyBorder="1"/>
    <xf numFmtId="0" fontId="4" fillId="2" borderId="129" xfId="0" applyFont="1" applyFill="1" applyBorder="1" applyAlignment="1">
      <alignment horizontal="center" vertical="center" wrapText="1"/>
    </xf>
    <xf numFmtId="0" fontId="4" fillId="2" borderId="125" xfId="0" applyFont="1" applyFill="1" applyBorder="1" applyAlignment="1">
      <alignment horizontal="center" vertical="center" wrapText="1"/>
    </xf>
    <xf numFmtId="0" fontId="4" fillId="2" borderId="112" xfId="0" applyFont="1" applyFill="1" applyBorder="1" applyAlignment="1">
      <alignment horizontal="center" vertical="center" wrapText="1"/>
    </xf>
    <xf numFmtId="0" fontId="2" fillId="2" borderId="132" xfId="0" applyFont="1" applyFill="1" applyBorder="1" applyAlignment="1">
      <alignment vertical="center"/>
    </xf>
    <xf numFmtId="0" fontId="4" fillId="2" borderId="133" xfId="0" applyFont="1" applyFill="1" applyBorder="1" applyAlignment="1">
      <alignment horizontal="center" vertical="center" wrapText="1"/>
    </xf>
    <xf numFmtId="0" fontId="4" fillId="2" borderId="134" xfId="0" applyFont="1" applyFill="1" applyBorder="1" applyAlignment="1">
      <alignment horizontal="center" vertical="center" wrapText="1"/>
    </xf>
    <xf numFmtId="0" fontId="4" fillId="2" borderId="135" xfId="0" applyFont="1" applyFill="1" applyBorder="1" applyAlignment="1">
      <alignment horizontal="center" vertical="center"/>
    </xf>
    <xf numFmtId="0" fontId="2" fillId="2" borderId="136" xfId="0" applyFont="1" applyFill="1" applyBorder="1" applyAlignment="1">
      <alignment horizontal="center" vertical="center"/>
    </xf>
    <xf numFmtId="164" fontId="2" fillId="2" borderId="133" xfId="0" applyNumberFormat="1" applyFont="1" applyFill="1" applyBorder="1" applyAlignment="1">
      <alignment horizontal="center" vertical="center"/>
    </xf>
    <xf numFmtId="3" fontId="2" fillId="2" borderId="137" xfId="0" applyNumberFormat="1" applyFont="1" applyFill="1" applyBorder="1" applyAlignment="1">
      <alignment horizontal="center" vertical="center" wrapText="1"/>
    </xf>
    <xf numFmtId="0" fontId="2" fillId="2" borderId="141" xfId="0" applyFont="1" applyFill="1" applyBorder="1"/>
    <xf numFmtId="0" fontId="7" fillId="2" borderId="141" xfId="0" applyFont="1" applyFill="1" applyBorder="1"/>
    <xf numFmtId="0" fontId="7" fillId="2" borderId="129" xfId="0" applyFont="1" applyFill="1" applyBorder="1"/>
    <xf numFmtId="3" fontId="9" fillId="2" borderId="142" xfId="0" applyNumberFormat="1" applyFont="1" applyFill="1" applyBorder="1" applyAlignment="1">
      <alignment horizontal="center"/>
    </xf>
    <xf numFmtId="3" fontId="2" fillId="2" borderId="142" xfId="0" applyNumberFormat="1" applyFont="1" applyFill="1" applyBorder="1" applyAlignment="1">
      <alignment horizontal="center"/>
    </xf>
    <xf numFmtId="0" fontId="4" fillId="2" borderId="143" xfId="0" applyFont="1" applyFill="1" applyBorder="1" applyAlignment="1">
      <alignment horizontal="center"/>
    </xf>
    <xf numFmtId="164" fontId="2" fillId="2" borderId="115" xfId="0" applyNumberFormat="1" applyFont="1" applyFill="1" applyBorder="1" applyAlignment="1">
      <alignment horizontal="center"/>
    </xf>
    <xf numFmtId="0" fontId="2" fillId="2" borderId="144" xfId="0" applyFont="1" applyFill="1" applyBorder="1"/>
    <xf numFmtId="0" fontId="4" fillId="2" borderId="145" xfId="0" applyFont="1" applyFill="1" applyBorder="1" applyAlignment="1">
      <alignment horizontal="center"/>
    </xf>
    <xf numFmtId="0" fontId="2" fillId="2" borderId="146" xfId="0" applyFont="1" applyFill="1" applyBorder="1" applyAlignment="1">
      <alignment horizontal="center" vertical="top" wrapText="1"/>
    </xf>
    <xf numFmtId="0" fontId="2" fillId="2" borderId="141" xfId="0" applyFont="1" applyFill="1" applyBorder="1" applyAlignment="1">
      <alignment vertical="center"/>
    </xf>
    <xf numFmtId="0" fontId="4" fillId="2" borderId="128" xfId="0" applyFont="1" applyFill="1" applyBorder="1" applyAlignment="1">
      <alignment horizontal="center" vertical="center"/>
    </xf>
    <xf numFmtId="164" fontId="2" fillId="2" borderId="129" xfId="0" applyNumberFormat="1" applyFont="1" applyFill="1" applyBorder="1" applyAlignment="1">
      <alignment horizontal="center" vertical="center"/>
    </xf>
    <xf numFmtId="3" fontId="2" fillId="2" borderId="142" xfId="0" applyNumberFormat="1" applyFont="1" applyFill="1" applyBorder="1" applyAlignment="1">
      <alignment horizontal="center" vertical="center"/>
    </xf>
    <xf numFmtId="0" fontId="4" fillId="2" borderId="149" xfId="0" applyFont="1" applyFill="1" applyBorder="1" applyAlignment="1">
      <alignment horizontal="center"/>
    </xf>
    <xf numFmtId="3" fontId="2" fillId="2" borderId="150" xfId="0" applyNumberFormat="1" applyFont="1" applyFill="1" applyBorder="1" applyAlignment="1">
      <alignment horizontal="center"/>
    </xf>
    <xf numFmtId="0" fontId="2" fillId="2" borderId="153" xfId="0" applyFont="1" applyFill="1" applyBorder="1" applyAlignment="1">
      <alignment horizontal="center" wrapText="1"/>
    </xf>
    <xf numFmtId="0" fontId="4" fillId="2" borderId="135" xfId="0" applyFont="1" applyFill="1" applyBorder="1" applyAlignment="1">
      <alignment wrapText="1"/>
    </xf>
    <xf numFmtId="0" fontId="4" fillId="2" borderId="135" xfId="0" applyFont="1" applyFill="1" applyBorder="1" applyAlignment="1">
      <alignment horizontal="center"/>
    </xf>
    <xf numFmtId="0" fontId="2" fillId="2" borderId="146" xfId="0" applyFont="1" applyFill="1" applyBorder="1" applyAlignment="1">
      <alignment horizontal="center" wrapText="1"/>
    </xf>
    <xf numFmtId="164" fontId="2" fillId="2" borderId="135" xfId="0" applyNumberFormat="1" applyFont="1" applyFill="1" applyBorder="1" applyAlignment="1">
      <alignment horizontal="center"/>
    </xf>
    <xf numFmtId="0" fontId="2" fillId="2" borderId="135" xfId="0" applyFont="1" applyFill="1" applyBorder="1" applyAlignment="1">
      <alignment horizontal="center" wrapText="1"/>
    </xf>
    <xf numFmtId="3" fontId="2" fillId="2" borderId="137" xfId="0" applyNumberFormat="1" applyFont="1" applyFill="1" applyBorder="1" applyAlignment="1">
      <alignment horizontal="center"/>
    </xf>
    <xf numFmtId="0" fontId="2" fillId="2" borderId="51" xfId="0" applyFont="1" applyFill="1" applyBorder="1"/>
    <xf numFmtId="0" fontId="4" fillId="2" borderId="1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/>
    </xf>
    <xf numFmtId="3" fontId="2" fillId="2" borderId="155" xfId="0" applyNumberFormat="1" applyFont="1" applyFill="1" applyBorder="1" applyAlignment="1">
      <alignment horizontal="center"/>
    </xf>
    <xf numFmtId="0" fontId="2" fillId="2" borderId="156" xfId="0" applyFont="1" applyFill="1" applyBorder="1"/>
    <xf numFmtId="0" fontId="16" fillId="2" borderId="128" xfId="0" applyFont="1" applyFill="1" applyBorder="1" applyAlignment="1">
      <alignment horizontal="center"/>
    </xf>
    <xf numFmtId="0" fontId="2" fillId="2" borderId="129" xfId="0" applyFont="1" applyFill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2" fillId="2" borderId="160" xfId="0" applyFont="1" applyFill="1" applyBorder="1" applyAlignment="1">
      <alignment horizontal="center"/>
    </xf>
    <xf numFmtId="0" fontId="4" fillId="2" borderId="131" xfId="0" applyFont="1" applyFill="1" applyBorder="1"/>
    <xf numFmtId="3" fontId="2" fillId="2" borderId="161" xfId="0" applyNumberFormat="1" applyFont="1" applyFill="1" applyBorder="1" applyAlignment="1">
      <alignment horizontal="center" vertical="center"/>
    </xf>
    <xf numFmtId="0" fontId="2" fillId="2" borderId="166" xfId="0" applyFont="1" applyFill="1" applyBorder="1"/>
    <xf numFmtId="0" fontId="7" fillId="2" borderId="130" xfId="0" applyFont="1" applyFill="1" applyBorder="1"/>
    <xf numFmtId="0" fontId="4" fillId="2" borderId="112" xfId="0" applyFont="1" applyFill="1" applyBorder="1"/>
    <xf numFmtId="0" fontId="15" fillId="2" borderId="169" xfId="0" applyFont="1" applyFill="1" applyBorder="1" applyAlignment="1">
      <alignment horizontal="left" vertical="center"/>
    </xf>
    <xf numFmtId="0" fontId="15" fillId="2" borderId="128" xfId="0" applyFont="1" applyFill="1" applyBorder="1" applyAlignment="1">
      <alignment horizontal="center" vertical="center"/>
    </xf>
    <xf numFmtId="0" fontId="18" fillId="2" borderId="128" xfId="0" applyFont="1" applyFill="1" applyBorder="1" applyAlignment="1">
      <alignment horizontal="center" vertical="center"/>
    </xf>
    <xf numFmtId="3" fontId="2" fillId="2" borderId="170" xfId="0" applyNumberFormat="1" applyFont="1" applyFill="1" applyBorder="1" applyAlignment="1">
      <alignment horizontal="center"/>
    </xf>
    <xf numFmtId="3" fontId="2" fillId="2" borderId="161" xfId="0" applyNumberFormat="1" applyFont="1" applyFill="1" applyBorder="1" applyAlignment="1">
      <alignment horizontal="center"/>
    </xf>
    <xf numFmtId="0" fontId="15" fillId="2" borderId="154" xfId="0" applyFont="1" applyFill="1" applyBorder="1" applyAlignment="1">
      <alignment horizontal="center" vertical="center"/>
    </xf>
    <xf numFmtId="0" fontId="19" fillId="2" borderId="135" xfId="0" applyFont="1" applyFill="1" applyBorder="1" applyAlignment="1">
      <alignment horizontal="center" vertical="center"/>
    </xf>
    <xf numFmtId="0" fontId="7" fillId="2" borderId="171" xfId="0" applyFont="1" applyFill="1" applyBorder="1"/>
    <xf numFmtId="0" fontId="8" fillId="2" borderId="149" xfId="0" applyFont="1" applyFill="1" applyBorder="1" applyAlignment="1">
      <alignment horizontal="center"/>
    </xf>
    <xf numFmtId="3" fontId="2" fillId="2" borderId="172" xfId="0" applyNumberFormat="1" applyFont="1" applyFill="1" applyBorder="1" applyAlignment="1">
      <alignment horizontal="center"/>
    </xf>
    <xf numFmtId="0" fontId="21" fillId="2" borderId="173" xfId="0" applyFont="1" applyFill="1" applyBorder="1"/>
    <xf numFmtId="0" fontId="10" fillId="2" borderId="130" xfId="0" applyFont="1" applyFill="1" applyBorder="1"/>
    <xf numFmtId="0" fontId="3" fillId="2" borderId="135" xfId="0" applyFont="1" applyFill="1" applyBorder="1" applyAlignment="1">
      <alignment horizontal="center"/>
    </xf>
    <xf numFmtId="0" fontId="5" fillId="2" borderId="135" xfId="0" applyFont="1" applyFill="1" applyBorder="1" applyAlignment="1">
      <alignment horizontal="center"/>
    </xf>
    <xf numFmtId="0" fontId="10" fillId="2" borderId="174" xfId="0" applyFont="1" applyFill="1" applyBorder="1"/>
    <xf numFmtId="3" fontId="2" fillId="2" borderId="175" xfId="0" applyNumberFormat="1" applyFont="1" applyFill="1" applyBorder="1" applyAlignment="1">
      <alignment horizontal="center"/>
    </xf>
    <xf numFmtId="0" fontId="23" fillId="2" borderId="141" xfId="0" applyFont="1" applyFill="1" applyBorder="1"/>
    <xf numFmtId="0" fontId="24" fillId="2" borderId="128" xfId="0" applyFont="1" applyFill="1" applyBorder="1" applyAlignment="1">
      <alignment horizontal="center"/>
    </xf>
    <xf numFmtId="164" fontId="23" fillId="2" borderId="129" xfId="0" applyNumberFormat="1" applyFont="1" applyFill="1" applyBorder="1" applyAlignment="1">
      <alignment horizontal="center"/>
    </xf>
    <xf numFmtId="0" fontId="28" fillId="2" borderId="141" xfId="0" applyFont="1" applyFill="1" applyBorder="1"/>
    <xf numFmtId="0" fontId="2" fillId="2" borderId="179" xfId="0" applyFont="1" applyFill="1" applyBorder="1"/>
    <xf numFmtId="0" fontId="2" fillId="2" borderId="180" xfId="0" applyFont="1" applyFill="1" applyBorder="1"/>
    <xf numFmtId="0" fontId="4" fillId="2" borderId="159" xfId="0" applyFont="1" applyFill="1" applyBorder="1" applyAlignment="1">
      <alignment horizontal="center"/>
    </xf>
    <xf numFmtId="0" fontId="2" fillId="2" borderId="181" xfId="0" applyFont="1" applyFill="1" applyBorder="1" applyAlignment="1">
      <alignment horizontal="center"/>
    </xf>
    <xf numFmtId="164" fontId="2" fillId="2" borderId="182" xfId="0" applyNumberFormat="1" applyFont="1" applyFill="1" applyBorder="1" applyAlignment="1">
      <alignment horizontal="center"/>
    </xf>
    <xf numFmtId="0" fontId="2" fillId="2" borderId="129" xfId="0" applyFont="1" applyFill="1" applyBorder="1"/>
    <xf numFmtId="0" fontId="2" fillId="2" borderId="171" xfId="0" applyFont="1" applyFill="1" applyBorder="1" applyAlignment="1">
      <alignment wrapText="1"/>
    </xf>
    <xf numFmtId="0" fontId="2" fillId="2" borderId="115" xfId="0" applyFont="1" applyFill="1" applyBorder="1"/>
    <xf numFmtId="0" fontId="4" fillId="2" borderId="125" xfId="0" applyFont="1" applyFill="1" applyBorder="1"/>
    <xf numFmtId="0" fontId="2" fillId="2" borderId="171" xfId="0" applyFont="1" applyFill="1" applyBorder="1"/>
    <xf numFmtId="0" fontId="4" fillId="2" borderId="125" xfId="0" applyFont="1" applyFill="1" applyBorder="1" applyAlignment="1">
      <alignment horizontal="center"/>
    </xf>
    <xf numFmtId="0" fontId="18" fillId="2" borderId="130" xfId="0" applyFont="1" applyFill="1" applyBorder="1" applyAlignment="1">
      <alignment horizontal="left" vertical="center"/>
    </xf>
    <xf numFmtId="0" fontId="7" fillId="2" borderId="149" xfId="0" applyFont="1" applyFill="1" applyBorder="1" applyAlignment="1">
      <alignment horizontal="left" vertical="center"/>
    </xf>
    <xf numFmtId="0" fontId="15" fillId="2" borderId="149" xfId="0" applyFont="1" applyFill="1" applyBorder="1" applyAlignment="1">
      <alignment horizontal="center" vertical="center"/>
    </xf>
    <xf numFmtId="166" fontId="18" fillId="2" borderId="128" xfId="0" applyNumberFormat="1" applyFont="1" applyFill="1" applyBorder="1" applyAlignment="1">
      <alignment horizontal="center" vertical="center"/>
    </xf>
    <xf numFmtId="0" fontId="18" fillId="2" borderId="183" xfId="0" applyFont="1" applyFill="1" applyBorder="1" applyAlignment="1">
      <alignment horizontal="center" vertical="center"/>
    </xf>
    <xf numFmtId="0" fontId="18" fillId="2" borderId="167" xfId="0" applyFont="1" applyFill="1" applyBorder="1" applyAlignment="1">
      <alignment horizontal="left" vertical="center"/>
    </xf>
    <xf numFmtId="0" fontId="15" fillId="2" borderId="184" xfId="0" applyFont="1" applyFill="1" applyBorder="1" applyAlignment="1">
      <alignment horizontal="center" vertical="center"/>
    </xf>
    <xf numFmtId="0" fontId="18" fillId="2" borderId="184" xfId="0" applyFont="1" applyFill="1" applyBorder="1" applyAlignment="1">
      <alignment horizontal="center" vertical="center"/>
    </xf>
    <xf numFmtId="166" fontId="18" fillId="2" borderId="184" xfId="0" applyNumberFormat="1" applyFont="1" applyFill="1" applyBorder="1" applyAlignment="1">
      <alignment horizontal="center" vertical="center"/>
    </xf>
    <xf numFmtId="0" fontId="18" fillId="2" borderId="170" xfId="0" applyFont="1" applyFill="1" applyBorder="1" applyAlignment="1">
      <alignment horizontal="center" vertical="center"/>
    </xf>
    <xf numFmtId="0" fontId="16" fillId="2" borderId="128" xfId="0" applyFont="1" applyFill="1" applyBorder="1" applyAlignment="1">
      <alignment horizontal="center" wrapText="1"/>
    </xf>
    <xf numFmtId="0" fontId="18" fillId="2" borderId="130" xfId="0" applyFont="1" applyFill="1" applyBorder="1" applyAlignment="1">
      <alignment horizontal="left" vertical="center" wrapText="1"/>
    </xf>
    <xf numFmtId="3" fontId="18" fillId="2" borderId="119" xfId="0" applyNumberFormat="1" applyFont="1" applyFill="1" applyBorder="1" applyAlignment="1">
      <alignment horizontal="center" vertical="center" wrapText="1"/>
    </xf>
    <xf numFmtId="0" fontId="18" fillId="2" borderId="167" xfId="0" applyFont="1" applyFill="1" applyBorder="1" applyAlignment="1">
      <alignment horizontal="left" vertical="center" wrapText="1"/>
    </xf>
    <xf numFmtId="3" fontId="18" fillId="2" borderId="168" xfId="0" applyNumberFormat="1" applyFont="1" applyFill="1" applyBorder="1" applyAlignment="1">
      <alignment horizontal="center" vertical="center" wrapText="1"/>
    </xf>
    <xf numFmtId="0" fontId="29" fillId="2" borderId="130" xfId="0" applyFont="1" applyFill="1" applyBorder="1" applyAlignment="1">
      <alignment horizontal="left" vertical="center" wrapText="1"/>
    </xf>
    <xf numFmtId="164" fontId="2" fillId="2" borderId="112" xfId="0" applyNumberFormat="1" applyFont="1" applyFill="1" applyBorder="1" applyAlignment="1">
      <alignment horizontal="center"/>
    </xf>
    <xf numFmtId="0" fontId="2" fillId="2" borderId="118" xfId="0" applyFont="1" applyFill="1" applyBorder="1" applyAlignment="1">
      <alignment horizontal="center" vertical="center" wrapText="1"/>
    </xf>
    <xf numFmtId="0" fontId="2" fillId="2" borderId="131" xfId="0" applyFont="1" applyFill="1" applyBorder="1" applyAlignment="1">
      <alignment horizontal="left"/>
    </xf>
    <xf numFmtId="0" fontId="2" fillId="2" borderId="129" xfId="0" applyFont="1" applyFill="1" applyBorder="1" applyAlignment="1">
      <alignment horizontal="left"/>
    </xf>
    <xf numFmtId="0" fontId="4" fillId="2" borderId="112" xfId="0" applyFont="1" applyFill="1" applyBorder="1" applyAlignment="1">
      <alignment horizontal="left"/>
    </xf>
    <xf numFmtId="0" fontId="4" fillId="2" borderId="128" xfId="0" applyFont="1" applyFill="1" applyBorder="1" applyAlignment="1">
      <alignment horizontal="left"/>
    </xf>
    <xf numFmtId="164" fontId="2" fillId="2" borderId="129" xfId="0" applyNumberFormat="1" applyFont="1" applyFill="1" applyBorder="1" applyAlignment="1">
      <alignment horizontal="left"/>
    </xf>
    <xf numFmtId="3" fontId="2" fillId="2" borderId="161" xfId="0" applyNumberFormat="1" applyFont="1" applyFill="1" applyBorder="1" applyAlignment="1">
      <alignment horizontal="right" vertical="center"/>
    </xf>
    <xf numFmtId="164" fontId="2" fillId="2" borderId="129" xfId="0" applyNumberFormat="1" applyFont="1" applyFill="1" applyBorder="1" applyAlignment="1">
      <alignment horizontal="right" vertical="center"/>
    </xf>
    <xf numFmtId="0" fontId="4" fillId="2" borderId="188" xfId="0" applyFont="1" applyFill="1" applyBorder="1" applyAlignment="1">
      <alignment horizontal="center"/>
    </xf>
    <xf numFmtId="0" fontId="2" fillId="2" borderId="189" xfId="0" applyFont="1" applyFill="1" applyBorder="1" applyAlignment="1">
      <alignment horizontal="center"/>
    </xf>
    <xf numFmtId="164" fontId="2" fillId="2" borderId="190" xfId="0" applyNumberFormat="1" applyFont="1" applyFill="1" applyBorder="1" applyAlignment="1">
      <alignment horizontal="center"/>
    </xf>
    <xf numFmtId="164" fontId="2" fillId="2" borderId="190" xfId="0" applyNumberFormat="1" applyFont="1" applyFill="1" applyBorder="1" applyAlignment="1">
      <alignment horizontal="right" vertical="center"/>
    </xf>
    <xf numFmtId="3" fontId="2" fillId="2" borderId="175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20" fillId="2" borderId="129" xfId="0" applyFont="1" applyFill="1" applyBorder="1" applyAlignment="1">
      <alignment horizontal="center"/>
    </xf>
    <xf numFmtId="0" fontId="30" fillId="2" borderId="115" xfId="0" applyFont="1" applyFill="1" applyBorder="1" applyAlignment="1">
      <alignment horizontal="center"/>
    </xf>
    <xf numFmtId="0" fontId="29" fillId="2" borderId="44" xfId="0" applyFont="1" applyFill="1" applyBorder="1" applyAlignment="1">
      <alignment horizontal="center" vertical="center"/>
    </xf>
    <xf numFmtId="0" fontId="2" fillId="2" borderId="1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2" borderId="1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7" fillId="2" borderId="163" xfId="0" applyFont="1" applyFill="1" applyBorder="1" applyAlignment="1">
      <alignment horizontal="left" vertical="center" wrapText="1"/>
    </xf>
    <xf numFmtId="0" fontId="7" fillId="2" borderId="164" xfId="0" applyFont="1" applyFill="1" applyBorder="1" applyAlignment="1">
      <alignment horizontal="left" vertical="center" wrapText="1"/>
    </xf>
    <xf numFmtId="0" fontId="7" fillId="2" borderId="16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4" fontId="4" fillId="2" borderId="54" xfId="0" applyNumberFormat="1" applyFont="1" applyFill="1" applyBorder="1" applyAlignment="1">
      <alignment horizontal="right" vertical="center" wrapText="1"/>
    </xf>
    <xf numFmtId="0" fontId="6" fillId="2" borderId="55" xfId="0" applyFont="1" applyFill="1" applyBorder="1" applyAlignment="1">
      <alignment horizontal="left" vertical="top" wrapText="1"/>
    </xf>
    <xf numFmtId="0" fontId="6" fillId="2" borderId="56" xfId="0" applyFont="1" applyFill="1" applyBorder="1" applyAlignment="1">
      <alignment horizontal="left" vertical="top" wrapText="1"/>
    </xf>
    <xf numFmtId="0" fontId="6" fillId="2" borderId="57" xfId="0" applyFont="1" applyFill="1" applyBorder="1" applyAlignment="1">
      <alignment horizontal="left" vertical="top" wrapText="1"/>
    </xf>
    <xf numFmtId="0" fontId="2" fillId="2" borderId="83" xfId="0" applyFont="1" applyFill="1" applyBorder="1" applyAlignment="1">
      <alignment horizontal="center" textRotation="90" wrapText="1"/>
    </xf>
    <xf numFmtId="0" fontId="2" fillId="2" borderId="86" xfId="0" applyFont="1" applyFill="1" applyBorder="1" applyAlignment="1">
      <alignment horizontal="center" textRotation="90" wrapText="1"/>
    </xf>
    <xf numFmtId="0" fontId="2" fillId="2" borderId="19" xfId="0" applyFont="1" applyFill="1" applyBorder="1" applyAlignment="1">
      <alignment horizontal="center" textRotation="90" wrapText="1"/>
    </xf>
    <xf numFmtId="0" fontId="4" fillId="2" borderId="83" xfId="0" applyFont="1" applyFill="1" applyBorder="1" applyAlignment="1">
      <alignment horizontal="center" vertical="center" textRotation="90" wrapText="1"/>
    </xf>
    <xf numFmtId="0" fontId="4" fillId="2" borderId="86" xfId="0" applyFont="1" applyFill="1" applyBorder="1" applyAlignment="1">
      <alignment horizontal="center" vertical="center" textRotation="90" wrapText="1"/>
    </xf>
    <xf numFmtId="0" fontId="4" fillId="2" borderId="19" xfId="0" applyFont="1" applyFill="1" applyBorder="1" applyAlignment="1">
      <alignment horizontal="center" vertical="center" textRotation="90" wrapText="1"/>
    </xf>
    <xf numFmtId="0" fontId="7" fillId="2" borderId="87" xfId="0" applyFont="1" applyFill="1" applyBorder="1" applyAlignment="1">
      <alignment horizontal="left" vertical="center"/>
    </xf>
    <xf numFmtId="0" fontId="7" fillId="2" borderId="88" xfId="0" applyFont="1" applyFill="1" applyBorder="1" applyAlignment="1">
      <alignment horizontal="left" vertical="center"/>
    </xf>
    <xf numFmtId="0" fontId="7" fillId="2" borderId="89" xfId="0" applyFont="1" applyFill="1" applyBorder="1" applyAlignment="1">
      <alignment horizontal="left" vertical="center"/>
    </xf>
    <xf numFmtId="0" fontId="2" fillId="2" borderId="91" xfId="0" applyFont="1" applyFill="1" applyBorder="1" applyAlignment="1">
      <alignment horizontal="center" vertical="center" textRotation="90" wrapText="1"/>
    </xf>
    <xf numFmtId="0" fontId="2" fillId="2" borderId="41" xfId="0" applyFont="1" applyFill="1" applyBorder="1" applyAlignment="1">
      <alignment horizontal="center" vertical="center" textRotation="90" wrapText="1"/>
    </xf>
    <xf numFmtId="0" fontId="2" fillId="2" borderId="23" xfId="0" applyFont="1" applyFill="1" applyBorder="1" applyAlignment="1">
      <alignment horizontal="center" vertical="center" textRotation="90" wrapText="1"/>
    </xf>
    <xf numFmtId="0" fontId="4" fillId="2" borderId="92" xfId="0" applyFont="1" applyFill="1" applyBorder="1" applyAlignment="1">
      <alignment horizontal="center" vertical="center" textRotation="90" wrapText="1"/>
    </xf>
    <xf numFmtId="0" fontId="4" fillId="2" borderId="43" xfId="0" applyFont="1" applyFill="1" applyBorder="1" applyAlignment="1">
      <alignment horizontal="center" vertical="center" textRotation="90" wrapText="1"/>
    </xf>
    <xf numFmtId="0" fontId="4" fillId="2" borderId="16" xfId="0" applyFont="1" applyFill="1" applyBorder="1" applyAlignment="1">
      <alignment horizontal="center" vertical="center" textRotation="90" wrapText="1"/>
    </xf>
    <xf numFmtId="0" fontId="2" fillId="2" borderId="10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4" fillId="2" borderId="10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2" fillId="2" borderId="115" xfId="0" applyFont="1" applyFill="1" applyBorder="1" applyAlignment="1">
      <alignment horizontal="center" vertical="center" textRotation="90" wrapText="1"/>
    </xf>
    <xf numFmtId="0" fontId="4" fillId="2" borderId="116" xfId="0" applyFont="1" applyFill="1" applyBorder="1" applyAlignment="1">
      <alignment horizontal="center" vertical="center" textRotation="90" wrapText="1"/>
    </xf>
    <xf numFmtId="0" fontId="7" fillId="2" borderId="32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5" xfId="0" applyFont="1" applyFill="1" applyBorder="1" applyAlignment="1">
      <alignment horizontal="left"/>
    </xf>
    <xf numFmtId="0" fontId="2" fillId="2" borderId="121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left"/>
    </xf>
    <xf numFmtId="0" fontId="6" fillId="2" borderId="151" xfId="0" applyFont="1" applyFill="1" applyBorder="1" applyAlignment="1">
      <alignment horizontal="left"/>
    </xf>
    <xf numFmtId="0" fontId="6" fillId="2" borderId="152" xfId="0" applyFont="1" applyFill="1" applyBorder="1" applyAlignment="1">
      <alignment horizontal="left"/>
    </xf>
    <xf numFmtId="0" fontId="7" fillId="2" borderId="167" xfId="0" applyFont="1" applyFill="1" applyBorder="1" applyAlignment="1">
      <alignment horizontal="left" vertical="center"/>
    </xf>
    <xf numFmtId="0" fontId="7" fillId="2" borderId="158" xfId="0" applyFont="1" applyFill="1" applyBorder="1" applyAlignment="1">
      <alignment horizontal="left" vertical="center"/>
    </xf>
    <xf numFmtId="0" fontId="7" fillId="2" borderId="168" xfId="0" applyFont="1" applyFill="1" applyBorder="1" applyAlignment="1">
      <alignment horizontal="left" vertical="center"/>
    </xf>
    <xf numFmtId="0" fontId="4" fillId="2" borderId="116" xfId="0" applyFont="1" applyFill="1" applyBorder="1" applyAlignment="1">
      <alignment horizontal="center" vertical="center" wrapText="1" shrinkToFit="1"/>
    </xf>
    <xf numFmtId="0" fontId="4" fillId="2" borderId="43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16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7" fillId="2" borderId="138" xfId="0" applyFont="1" applyFill="1" applyBorder="1" applyAlignment="1">
      <alignment horizontal="left" vertical="center"/>
    </xf>
    <xf numFmtId="0" fontId="7" fillId="2" borderId="139" xfId="0" applyFont="1" applyFill="1" applyBorder="1" applyAlignment="1">
      <alignment horizontal="left" vertical="center"/>
    </xf>
    <xf numFmtId="0" fontId="7" fillId="2" borderId="14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textRotation="90" wrapText="1"/>
    </xf>
    <xf numFmtId="0" fontId="2" fillId="2" borderId="116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6" fillId="2" borderId="51" xfId="0" applyFont="1" applyFill="1" applyBorder="1" applyAlignment="1">
      <alignment horizontal="left"/>
    </xf>
    <xf numFmtId="0" fontId="6" fillId="2" borderId="147" xfId="0" applyFont="1" applyFill="1" applyBorder="1" applyAlignment="1">
      <alignment horizontal="left"/>
    </xf>
    <xf numFmtId="0" fontId="6" fillId="2" borderId="65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 wrapText="1"/>
    </xf>
    <xf numFmtId="0" fontId="11" fillId="2" borderId="147" xfId="0" applyFont="1" applyFill="1" applyBorder="1" applyAlignment="1">
      <alignment horizontal="left" wrapText="1"/>
    </xf>
    <xf numFmtId="0" fontId="11" fillId="2" borderId="75" xfId="0" applyFont="1" applyFill="1" applyBorder="1" applyAlignment="1">
      <alignment horizontal="left" wrapText="1"/>
    </xf>
    <xf numFmtId="0" fontId="2" fillId="2" borderId="135" xfId="0" applyFont="1" applyFill="1" applyBorder="1" applyAlignment="1">
      <alignment horizontal="center" vertical="center" textRotation="90" wrapText="1"/>
    </xf>
    <xf numFmtId="0" fontId="2" fillId="2" borderId="44" xfId="0" applyFont="1" applyFill="1" applyBorder="1" applyAlignment="1">
      <alignment horizontal="center" vertical="center" textRotation="90" wrapText="1"/>
    </xf>
    <xf numFmtId="0" fontId="2" fillId="2" borderId="19" xfId="0" applyFont="1" applyFill="1" applyBorder="1" applyAlignment="1">
      <alignment horizontal="center" vertical="center" textRotation="90" wrapText="1"/>
    </xf>
    <xf numFmtId="0" fontId="13" fillId="2" borderId="135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7" fillId="2" borderId="148" xfId="0" applyFont="1" applyFill="1" applyBorder="1" applyAlignment="1">
      <alignment horizontal="left" vertical="center"/>
    </xf>
    <xf numFmtId="0" fontId="7" fillId="2" borderId="81" xfId="0" applyFont="1" applyFill="1" applyBorder="1" applyAlignment="1">
      <alignment horizontal="left" vertical="center"/>
    </xf>
    <xf numFmtId="0" fontId="7" fillId="2" borderId="78" xfId="0" applyFont="1" applyFill="1" applyBorder="1" applyAlignment="1">
      <alignment horizontal="left" vertical="center"/>
    </xf>
    <xf numFmtId="0" fontId="30" fillId="2" borderId="115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7" fillId="2" borderId="130" xfId="0" applyFont="1" applyFill="1" applyBorder="1" applyAlignment="1">
      <alignment horizontal="left"/>
    </xf>
    <xf numFmtId="0" fontId="7" fillId="2" borderId="118" xfId="0" applyFont="1" applyFill="1" applyBorder="1" applyAlignment="1">
      <alignment horizontal="left"/>
    </xf>
    <xf numFmtId="0" fontId="7" fillId="2" borderId="119" xfId="0" applyFont="1" applyFill="1" applyBorder="1" applyAlignment="1">
      <alignment horizontal="left"/>
    </xf>
    <xf numFmtId="0" fontId="7" fillId="2" borderId="80" xfId="0" applyFont="1" applyFill="1" applyBorder="1" applyAlignment="1">
      <alignment horizontal="left" vertical="center"/>
    </xf>
    <xf numFmtId="0" fontId="7" fillId="2" borderId="82" xfId="0" applyFont="1" applyFill="1" applyBorder="1" applyAlignment="1">
      <alignment horizontal="left" vertical="center"/>
    </xf>
    <xf numFmtId="0" fontId="2" fillId="2" borderId="133" xfId="0" applyFont="1" applyFill="1" applyBorder="1" applyAlignment="1">
      <alignment horizontal="center" vertical="center" wrapText="1"/>
    </xf>
    <xf numFmtId="0" fontId="4" fillId="2" borderId="162" xfId="0" applyFont="1" applyFill="1" applyBorder="1" applyAlignment="1">
      <alignment horizontal="center" vertical="center" wrapText="1"/>
    </xf>
    <xf numFmtId="0" fontId="4" fillId="2" borderId="11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130" xfId="0" applyFont="1" applyFill="1" applyBorder="1" applyAlignment="1">
      <alignment horizontal="left" vertical="center"/>
    </xf>
    <xf numFmtId="0" fontId="7" fillId="2" borderId="118" xfId="0" applyFont="1" applyFill="1" applyBorder="1" applyAlignment="1">
      <alignment horizontal="left" vertical="center"/>
    </xf>
    <xf numFmtId="0" fontId="7" fillId="2" borderId="119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center" vertical="center" textRotation="90" wrapText="1"/>
    </xf>
    <xf numFmtId="0" fontId="4" fillId="2" borderId="162" xfId="0" applyFont="1" applyFill="1" applyBorder="1" applyAlignment="1">
      <alignment horizontal="center" vertical="center" textRotation="90" wrapText="1"/>
    </xf>
    <xf numFmtId="0" fontId="7" fillId="2" borderId="177" xfId="0" applyFont="1" applyFill="1" applyBorder="1" applyAlignment="1">
      <alignment horizontal="left" vertical="center"/>
    </xf>
    <xf numFmtId="0" fontId="7" fillId="2" borderId="164" xfId="0" applyFont="1" applyFill="1" applyBorder="1" applyAlignment="1">
      <alignment horizontal="left" vertical="center"/>
    </xf>
    <xf numFmtId="0" fontId="7" fillId="2" borderId="178" xfId="0" applyFont="1" applyFill="1" applyBorder="1" applyAlignment="1">
      <alignment horizontal="left" vertical="center"/>
    </xf>
    <xf numFmtId="0" fontId="3" fillId="2" borderId="135" xfId="0" applyFont="1" applyFill="1" applyBorder="1" applyAlignment="1">
      <alignment horizontal="center" vertical="center" textRotation="90" wrapText="1"/>
    </xf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19" xfId="0" applyFont="1" applyFill="1" applyBorder="1" applyAlignment="1">
      <alignment horizontal="center" vertical="center" textRotation="90" wrapText="1"/>
    </xf>
    <xf numFmtId="0" fontId="6" fillId="2" borderId="31" xfId="0" applyFont="1" applyFill="1" applyBorder="1" applyAlignment="1">
      <alignment horizontal="left" wrapText="1"/>
    </xf>
    <xf numFmtId="0" fontId="6" fillId="2" borderId="151" xfId="0" applyFont="1" applyFill="1" applyBorder="1" applyAlignment="1">
      <alignment horizontal="left" wrapText="1"/>
    </xf>
    <xf numFmtId="0" fontId="6" fillId="2" borderId="152" xfId="0" applyFont="1" applyFill="1" applyBorder="1" applyAlignment="1">
      <alignment horizontal="left" wrapText="1"/>
    </xf>
    <xf numFmtId="0" fontId="7" fillId="2" borderId="154" xfId="0" applyFont="1" applyFill="1" applyBorder="1" applyAlignment="1">
      <alignment horizontal="left" vertical="center" wrapText="1"/>
    </xf>
    <xf numFmtId="0" fontId="7" fillId="2" borderId="139" xfId="0" applyFont="1" applyFill="1" applyBorder="1" applyAlignment="1">
      <alignment horizontal="left" vertical="center" wrapText="1"/>
    </xf>
    <xf numFmtId="0" fontId="7" fillId="2" borderId="146" xfId="0" applyFont="1" applyFill="1" applyBorder="1" applyAlignment="1">
      <alignment horizontal="left" vertical="center" wrapText="1"/>
    </xf>
    <xf numFmtId="0" fontId="4" fillId="2" borderId="135" xfId="0" applyFont="1" applyFill="1" applyBorder="1" applyAlignment="1">
      <alignment horizontal="center" vertical="center" wrapText="1"/>
    </xf>
    <xf numFmtId="0" fontId="2" fillId="2" borderId="157" xfId="0" applyFont="1" applyFill="1" applyBorder="1" applyAlignment="1">
      <alignment horizontal="left" vertical="center"/>
    </xf>
    <xf numFmtId="0" fontId="2" fillId="2" borderId="158" xfId="0" applyFont="1" applyFill="1" applyBorder="1" applyAlignment="1">
      <alignment horizontal="left" vertical="center"/>
    </xf>
    <xf numFmtId="0" fontId="2" fillId="2" borderId="159" xfId="0" applyFont="1" applyFill="1" applyBorder="1" applyAlignment="1">
      <alignment horizontal="left" vertical="center"/>
    </xf>
    <xf numFmtId="0" fontId="7" fillId="2" borderId="163" xfId="0" applyFont="1" applyFill="1" applyBorder="1" applyAlignment="1">
      <alignment horizontal="left" vertical="center"/>
    </xf>
    <xf numFmtId="0" fontId="7" fillId="2" borderId="165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center" vertical="center" wrapText="1"/>
    </xf>
    <xf numFmtId="3" fontId="2" fillId="2" borderId="112" xfId="0" applyNumberFormat="1" applyFont="1" applyFill="1" applyBorder="1" applyAlignment="1">
      <alignment horizontal="center" vertical="center"/>
    </xf>
    <xf numFmtId="3" fontId="2" fillId="2" borderId="119" xfId="0" applyNumberFormat="1" applyFont="1" applyFill="1" applyBorder="1" applyAlignment="1">
      <alignment horizontal="center" vertical="center"/>
    </xf>
    <xf numFmtId="0" fontId="2" fillId="2" borderId="139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7" fillId="2" borderId="47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/>
    </xf>
    <xf numFmtId="0" fontId="7" fillId="2" borderId="156" xfId="0" applyFont="1" applyFill="1" applyBorder="1" applyAlignment="1">
      <alignment horizontal="left" vertical="center"/>
    </xf>
    <xf numFmtId="0" fontId="7" fillId="2" borderId="113" xfId="0" applyFont="1" applyFill="1" applyBorder="1" applyAlignment="1">
      <alignment horizontal="left" vertical="center"/>
    </xf>
    <xf numFmtId="0" fontId="22" fillId="2" borderId="156" xfId="0" applyFont="1" applyFill="1" applyBorder="1" applyAlignment="1">
      <alignment horizontal="left" vertical="center"/>
    </xf>
    <xf numFmtId="0" fontId="22" fillId="2" borderId="118" xfId="0" applyFont="1" applyFill="1" applyBorder="1" applyAlignment="1">
      <alignment horizontal="left" vertical="center"/>
    </xf>
    <xf numFmtId="0" fontId="22" fillId="2" borderId="176" xfId="0" applyFont="1" applyFill="1" applyBorder="1" applyAlignment="1">
      <alignment horizontal="left" vertical="center"/>
    </xf>
    <xf numFmtId="0" fontId="23" fillId="2" borderId="115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4" fillId="2" borderId="116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7" fillId="2" borderId="156" xfId="0" applyFont="1" applyFill="1" applyBorder="1" applyAlignment="1">
      <alignment horizontal="left"/>
    </xf>
    <xf numFmtId="0" fontId="27" fillId="2" borderId="118" xfId="0" applyFont="1" applyFill="1" applyBorder="1" applyAlignment="1">
      <alignment horizontal="left"/>
    </xf>
    <xf numFmtId="0" fontId="27" fillId="2" borderId="176" xfId="0" applyFont="1" applyFill="1" applyBorder="1" applyAlignment="1">
      <alignment horizontal="left"/>
    </xf>
    <xf numFmtId="0" fontId="23" fillId="2" borderId="115" xfId="0" applyFont="1" applyFill="1" applyBorder="1" applyAlignment="1">
      <alignment horizontal="left" vertical="center" wrapText="1"/>
    </xf>
    <xf numFmtId="0" fontId="23" fillId="2" borderId="41" xfId="0" applyFont="1" applyFill="1" applyBorder="1" applyAlignment="1">
      <alignment horizontal="left" vertical="center" wrapText="1"/>
    </xf>
    <xf numFmtId="0" fontId="23" fillId="2" borderId="23" xfId="0" applyFont="1" applyFill="1" applyBorder="1" applyAlignment="1">
      <alignment horizontal="left" vertical="center" wrapText="1"/>
    </xf>
    <xf numFmtId="0" fontId="24" fillId="2" borderId="116" xfId="0" applyFont="1" applyFill="1" applyBorder="1" applyAlignment="1">
      <alignment horizontal="center" vertical="center" textRotation="90" wrapText="1"/>
    </xf>
    <xf numFmtId="0" fontId="24" fillId="2" borderId="43" xfId="0" applyFont="1" applyFill="1" applyBorder="1" applyAlignment="1">
      <alignment horizontal="center" vertical="center" textRotation="90" wrapText="1"/>
    </xf>
    <xf numFmtId="0" fontId="24" fillId="2" borderId="16" xfId="0" applyFont="1" applyFill="1" applyBorder="1" applyAlignment="1">
      <alignment horizontal="center" vertical="center" textRotation="90" wrapText="1"/>
    </xf>
    <xf numFmtId="0" fontId="7" fillId="2" borderId="176" xfId="0" applyFont="1" applyFill="1" applyBorder="1" applyAlignment="1">
      <alignment horizontal="left" vertical="center"/>
    </xf>
    <xf numFmtId="0" fontId="2" fillId="2" borderId="146" xfId="0" applyFont="1" applyFill="1" applyBorder="1" applyAlignment="1">
      <alignment horizontal="center" vertical="center" textRotation="90" wrapText="1"/>
    </xf>
    <xf numFmtId="0" fontId="2" fillId="2" borderId="33" xfId="0" applyFont="1" applyFill="1" applyBorder="1" applyAlignment="1">
      <alignment horizontal="center" vertical="center" textRotation="90" wrapText="1"/>
    </xf>
    <xf numFmtId="0" fontId="2" fillId="2" borderId="69" xfId="0" applyFont="1" applyFill="1" applyBorder="1" applyAlignment="1">
      <alignment horizontal="center" vertical="center" textRotation="90" wrapText="1"/>
    </xf>
    <xf numFmtId="0" fontId="4" fillId="2" borderId="135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2" borderId="130" xfId="0" applyFont="1" applyFill="1" applyBorder="1" applyAlignment="1">
      <alignment horizontal="left" vertical="center"/>
    </xf>
    <xf numFmtId="0" fontId="2" fillId="2" borderId="118" xfId="0" applyFont="1" applyFill="1" applyBorder="1" applyAlignment="1">
      <alignment horizontal="left" vertical="center"/>
    </xf>
    <xf numFmtId="0" fontId="2" fillId="2" borderId="143" xfId="0" applyFont="1" applyFill="1" applyBorder="1" applyAlignment="1">
      <alignment horizontal="left" vertical="center"/>
    </xf>
    <xf numFmtId="0" fontId="2" fillId="2" borderId="174" xfId="0" applyFont="1" applyFill="1" applyBorder="1" applyAlignment="1">
      <alignment horizontal="left" vertical="center"/>
    </xf>
    <xf numFmtId="0" fontId="2" fillId="2" borderId="186" xfId="0" applyFont="1" applyFill="1" applyBorder="1" applyAlignment="1">
      <alignment horizontal="left" vertical="center"/>
    </xf>
    <xf numFmtId="0" fontId="2" fillId="2" borderId="187" xfId="0" applyFont="1" applyFill="1" applyBorder="1" applyAlignment="1">
      <alignment horizontal="left" vertical="center"/>
    </xf>
    <xf numFmtId="0" fontId="25" fillId="2" borderId="135" xfId="0" applyFont="1" applyFill="1" applyBorder="1" applyAlignment="1">
      <alignment horizontal="left" vertical="center" wrapText="1"/>
    </xf>
    <xf numFmtId="0" fontId="25" fillId="2" borderId="44" xfId="0" applyFont="1" applyFill="1" applyBorder="1" applyAlignment="1">
      <alignment horizontal="left" vertical="center" wrapText="1"/>
    </xf>
    <xf numFmtId="0" fontId="25" fillId="2" borderId="19" xfId="0" applyFont="1" applyFill="1" applyBorder="1" applyAlignment="1">
      <alignment horizontal="left" vertical="center" wrapText="1"/>
    </xf>
    <xf numFmtId="0" fontId="7" fillId="2" borderId="72" xfId="0" applyFont="1" applyFill="1" applyBorder="1" applyAlignment="1">
      <alignment horizontal="left" vertical="center" wrapText="1"/>
    </xf>
    <xf numFmtId="0" fontId="7" fillId="2" borderId="185" xfId="0" applyFont="1" applyFill="1" applyBorder="1" applyAlignment="1">
      <alignment horizontal="left" vertical="center" wrapText="1"/>
    </xf>
    <xf numFmtId="0" fontId="15" fillId="2" borderId="154" xfId="0" applyFont="1" applyFill="1" applyBorder="1" applyAlignment="1">
      <alignment horizontal="center" vertical="center" wrapText="1"/>
    </xf>
    <xf numFmtId="0" fontId="15" fillId="2" borderId="146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horizontal="center" vertical="center" wrapText="1"/>
    </xf>
    <xf numFmtId="0" fontId="18" fillId="2" borderId="146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" fillId="2" borderId="130" xfId="0" applyFont="1" applyFill="1" applyBorder="1" applyAlignment="1">
      <alignment horizontal="left"/>
    </xf>
    <xf numFmtId="0" fontId="2" fillId="2" borderId="118" xfId="0" applyFont="1" applyFill="1" applyBorder="1" applyAlignment="1">
      <alignment horizontal="left"/>
    </xf>
    <xf numFmtId="0" fontId="4" fillId="2" borderId="118" xfId="0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191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88;&#1072;&#1081;&#1089;\&#1058;&#1088;&#1091;&#1076;&#1086;&#1077;&#1084;&#1082;&#1086;&#1089;&#1090;&#1100;%20&#1080;&#1079;&#1076;&#1077;&#1083;&#1080;&#1081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54;&#1082;&#1072;&#1089;&#1090;&#1088;&#1086;&#1081;\Documents\&#1055;&#1088;&#1086;&#1084;&#1073;&#1077;&#1090;&#1086;&#1085;\&#1055;&#1088;&#1072;&#1081;&#1089;\&#1058;&#1088;&#1091;&#1076;&#1086;&#1105;&#1084;&#1082;&#1086;&#1089;&#1090;&#1100;%20&#1080;&#1079;&#1076;&#1077;&#1083;&#1080;&#1081;%20&#1076;&#1077;&#1082;&#1072;&#1073;&#1088;&#1100;%202023%20&#1075;&#1086;&#1076;&#1072;\&#1058;&#1088;&#1091;&#1076;&#1086;&#1077;&#1084;&#1082;&#1086;&#1089;&#1090;&#1100;%20&#1080;&#1079;&#1076;&#1077;&#1083;&#1080;&#1081;%2012.2023%20&#1087;&#1086;%20&#1101;&#1085;&#1077;&#1088;&#1075;&#1077;&#1090;&#1080;&#1082;&#1077;.xlsx" TargetMode="External"/><Relationship Id="rId1" Type="http://schemas.openxmlformats.org/officeDocument/2006/relationships/externalLinkPath" Target="/Users/&#1054;&#1082;&#1072;&#1089;&#1090;&#1088;&#1086;&#1081;/Documents/&#1055;&#1088;&#1086;&#1084;&#1073;&#1077;&#1090;&#1086;&#1085;/&#1055;&#1088;&#1072;&#1081;&#1089;/&#1058;&#1088;&#1091;&#1076;&#1086;&#1105;&#1084;&#1082;&#1086;&#1089;&#1090;&#1100;%20&#1080;&#1079;&#1076;&#1077;&#1083;&#1080;&#1081;%20&#1076;&#1077;&#1082;&#1072;&#1073;&#1088;&#1100;%202023%20&#1075;&#1086;&#1076;&#1072;/&#1058;&#1088;&#1091;&#1076;&#1086;&#1077;&#1084;&#1082;&#1086;&#1089;&#1090;&#1100;%20&#1080;&#1079;&#1076;&#1077;&#1083;&#1080;&#1081;%2012.2023%20&#1087;&#1086;%20&#1101;&#1085;&#1077;&#1088;&#1075;&#1077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етон"/>
      <sheetName val="калькуляция"/>
      <sheetName val="константы"/>
      <sheetName val="цена бетона"/>
      <sheetName val="керамзитобетон"/>
      <sheetName val="Прайс  11.03.17"/>
    </sheetNames>
    <sheetDataSet>
      <sheetData sheetId="0" refreshError="1"/>
      <sheetData sheetId="1" refreshError="1">
        <row r="101">
          <cell r="A101" t="str">
            <v>ПРГ 47.2.5-4т</v>
          </cell>
        </row>
        <row r="102">
          <cell r="A102" t="str">
            <v>ПРГ 52.2.5-4т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етон"/>
      <sheetName val="калькуляция"/>
      <sheetName val="константы"/>
      <sheetName val="цена бетона"/>
      <sheetName val="керамзитобетон"/>
      <sheetName val="Прайс  18.12.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 t="str">
            <v>ФТ 34-250</v>
          </cell>
          <cell r="D10" t="str">
            <v>3500*620</v>
          </cell>
          <cell r="F10">
            <v>1</v>
          </cell>
          <cell r="G10">
            <v>2.5</v>
          </cell>
        </row>
        <row r="11">
          <cell r="A11" t="str">
            <v>ФТ 34-102</v>
          </cell>
          <cell r="D11" t="str">
            <v>3500*620</v>
          </cell>
          <cell r="F11">
            <v>1</v>
          </cell>
          <cell r="G11">
            <v>2.5</v>
          </cell>
        </row>
        <row r="13">
          <cell r="A13" t="str">
            <v>Плита ПФ 35.10</v>
          </cell>
          <cell r="C13" t="str">
            <v>Серия 3.407.1-157</v>
          </cell>
          <cell r="D13" t="str">
            <v>3500*1000*250</v>
          </cell>
          <cell r="F13">
            <v>0.88</v>
          </cell>
          <cell r="G13">
            <v>2.19</v>
          </cell>
        </row>
        <row r="14">
          <cell r="A14" t="str">
            <v>Плита ПФ 35.15</v>
          </cell>
          <cell r="D14" t="str">
            <v>3500*1500*250</v>
          </cell>
          <cell r="F14">
            <v>1.31</v>
          </cell>
          <cell r="G14">
            <v>3.28</v>
          </cell>
        </row>
        <row r="15">
          <cell r="A15" t="str">
            <v>Плита НСП 35.10</v>
          </cell>
          <cell r="D15" t="str">
            <v>3500*1000*250</v>
          </cell>
          <cell r="F15">
            <v>0.88</v>
          </cell>
          <cell r="G15">
            <v>2.19</v>
          </cell>
        </row>
        <row r="16">
          <cell r="A16" t="str">
            <v>Плита НСП 35.15</v>
          </cell>
          <cell r="D16" t="str">
            <v>3500*1500*250</v>
          </cell>
          <cell r="F16">
            <v>1.31</v>
          </cell>
          <cell r="G16">
            <v>3.28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C6DDE-630B-4262-A794-1601EEE4B336}">
  <dimension ref="A1:FN421"/>
  <sheetViews>
    <sheetView tabSelected="1" zoomScaleNormal="100" workbookViewId="0">
      <selection activeCell="D13" sqref="D13"/>
    </sheetView>
  </sheetViews>
  <sheetFormatPr defaultColWidth="10.5703125" defaultRowHeight="15" x14ac:dyDescent="0.2"/>
  <cols>
    <col min="1" max="1" width="18" style="1" customWidth="1"/>
    <col min="2" max="2" width="11.5703125" style="1" customWidth="1"/>
    <col min="3" max="3" width="13.42578125" style="5" customWidth="1"/>
    <col min="4" max="4" width="15.42578125" style="12" customWidth="1"/>
    <col min="5" max="5" width="6.85546875" style="13" bestFit="1" customWidth="1"/>
    <col min="6" max="6" width="7.42578125" style="11" bestFit="1" customWidth="1"/>
    <col min="7" max="7" width="9.42578125" style="11" customWidth="1"/>
    <col min="8" max="8" width="10.7109375" style="14" customWidth="1"/>
    <col min="9" max="170" width="10.5703125" style="1"/>
    <col min="171" max="16384" width="10.5703125" style="2"/>
  </cols>
  <sheetData>
    <row r="1" spans="1:170" ht="20.45" customHeight="1" x14ac:dyDescent="0.2">
      <c r="A1" s="301" t="s">
        <v>573</v>
      </c>
      <c r="B1" s="301"/>
      <c r="C1" s="301"/>
      <c r="D1" s="301"/>
      <c r="E1" s="301"/>
      <c r="F1" s="301"/>
      <c r="G1" s="301"/>
      <c r="H1" s="301"/>
    </row>
    <row r="2" spans="1:170" ht="18" customHeight="1" thickBot="1" x14ac:dyDescent="0.25">
      <c r="A2" s="302" t="s">
        <v>675</v>
      </c>
      <c r="B2" s="302"/>
      <c r="C2" s="302"/>
      <c r="D2" s="302"/>
      <c r="E2" s="302"/>
      <c r="F2" s="302"/>
      <c r="G2" s="302"/>
      <c r="H2" s="302"/>
    </row>
    <row r="3" spans="1:170" ht="26.25" thickBot="1" x14ac:dyDescent="0.25">
      <c r="A3" s="81" t="s">
        <v>596</v>
      </c>
      <c r="B3" s="82" t="s">
        <v>0</v>
      </c>
      <c r="C3" s="83" t="s">
        <v>1</v>
      </c>
      <c r="D3" s="84" t="s">
        <v>2</v>
      </c>
      <c r="E3" s="85" t="s">
        <v>597</v>
      </c>
      <c r="F3" s="86" t="s">
        <v>3</v>
      </c>
      <c r="G3" s="87" t="s">
        <v>4</v>
      </c>
      <c r="H3" s="87" t="s">
        <v>5</v>
      </c>
    </row>
    <row r="4" spans="1:170" ht="18" customHeight="1" x14ac:dyDescent="0.2">
      <c r="A4" s="303" t="s">
        <v>6</v>
      </c>
      <c r="B4" s="304"/>
      <c r="C4" s="304"/>
      <c r="D4" s="304"/>
      <c r="E4" s="304"/>
      <c r="F4" s="304"/>
      <c r="G4" s="304"/>
      <c r="H4" s="305"/>
    </row>
    <row r="5" spans="1:170" ht="15" customHeight="1" x14ac:dyDescent="0.2">
      <c r="A5" s="3" t="s">
        <v>7</v>
      </c>
      <c r="B5" s="306" t="s">
        <v>584</v>
      </c>
      <c r="C5" s="309" t="s">
        <v>8</v>
      </c>
      <c r="D5" s="122" t="s">
        <v>9</v>
      </c>
      <c r="E5" s="123" t="s">
        <v>598</v>
      </c>
      <c r="F5" s="124">
        <v>1.7000000000000001E-2</v>
      </c>
      <c r="G5" s="125">
        <v>4.2999999999999997E-2</v>
      </c>
      <c r="H5" s="4">
        <v>1020</v>
      </c>
    </row>
    <row r="6" spans="1:170" x14ac:dyDescent="0.2">
      <c r="A6" s="3" t="s">
        <v>10</v>
      </c>
      <c r="B6" s="307"/>
      <c r="C6" s="310"/>
      <c r="D6" s="122" t="s">
        <v>11</v>
      </c>
      <c r="E6" s="123" t="s">
        <v>598</v>
      </c>
      <c r="F6" s="124">
        <v>2.1999999999999999E-2</v>
      </c>
      <c r="G6" s="125">
        <v>5.3999999999999999E-2</v>
      </c>
      <c r="H6" s="4">
        <v>1265</v>
      </c>
    </row>
    <row r="7" spans="1:170" s="6" customFormat="1" ht="16.149999999999999" customHeight="1" x14ac:dyDescent="0.2">
      <c r="A7" s="3" t="s">
        <v>12</v>
      </c>
      <c r="B7" s="307"/>
      <c r="C7" s="310"/>
      <c r="D7" s="122" t="s">
        <v>13</v>
      </c>
      <c r="E7" s="123" t="s">
        <v>598</v>
      </c>
      <c r="F7" s="124">
        <v>2.5999999999999999E-2</v>
      </c>
      <c r="G7" s="125">
        <v>6.5000000000000002E-2</v>
      </c>
      <c r="H7" s="4">
        <v>1520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</row>
    <row r="8" spans="1:170" s="6" customFormat="1" x14ac:dyDescent="0.2">
      <c r="A8" s="3" t="s">
        <v>14</v>
      </c>
      <c r="B8" s="307"/>
      <c r="C8" s="310"/>
      <c r="D8" s="122" t="s">
        <v>15</v>
      </c>
      <c r="E8" s="123" t="s">
        <v>598</v>
      </c>
      <c r="F8" s="124">
        <v>2.8000000000000001E-2</v>
      </c>
      <c r="G8" s="125">
        <v>7.0999999999999994E-2</v>
      </c>
      <c r="H8" s="4">
        <v>1690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</row>
    <row r="9" spans="1:170" ht="15" customHeight="1" x14ac:dyDescent="0.2">
      <c r="A9" s="3" t="s">
        <v>16</v>
      </c>
      <c r="B9" s="307"/>
      <c r="C9" s="310"/>
      <c r="D9" s="122" t="s">
        <v>17</v>
      </c>
      <c r="E9" s="123" t="s">
        <v>598</v>
      </c>
      <c r="F9" s="124">
        <v>3.3000000000000002E-2</v>
      </c>
      <c r="G9" s="125">
        <v>8.1000000000000003E-2</v>
      </c>
      <c r="H9" s="4">
        <v>1960</v>
      </c>
    </row>
    <row r="10" spans="1:170" ht="15" customHeight="1" x14ac:dyDescent="0.2">
      <c r="A10" s="3" t="s">
        <v>18</v>
      </c>
      <c r="B10" s="307"/>
      <c r="C10" s="310"/>
      <c r="D10" s="122" t="s">
        <v>19</v>
      </c>
      <c r="E10" s="123" t="s">
        <v>598</v>
      </c>
      <c r="F10" s="124">
        <v>3.6999999999999998E-2</v>
      </c>
      <c r="G10" s="125">
        <v>9.1999999999999998E-2</v>
      </c>
      <c r="H10" s="4">
        <v>2195</v>
      </c>
    </row>
    <row r="11" spans="1:170" x14ac:dyDescent="0.2">
      <c r="A11" s="3" t="s">
        <v>20</v>
      </c>
      <c r="B11" s="307"/>
      <c r="C11" s="310"/>
      <c r="D11" s="122" t="s">
        <v>21</v>
      </c>
      <c r="E11" s="123" t="s">
        <v>598</v>
      </c>
      <c r="F11" s="124">
        <v>4.1000000000000002E-2</v>
      </c>
      <c r="G11" s="125">
        <v>0.10299999999999999</v>
      </c>
      <c r="H11" s="4">
        <v>2560</v>
      </c>
    </row>
    <row r="12" spans="1:170" x14ac:dyDescent="0.2">
      <c r="A12" s="3" t="s">
        <v>22</v>
      </c>
      <c r="B12" s="307"/>
      <c r="C12" s="310"/>
      <c r="D12" s="122" t="s">
        <v>23</v>
      </c>
      <c r="E12" s="123" t="s">
        <v>598</v>
      </c>
      <c r="F12" s="124">
        <v>4.3999999999999997E-2</v>
      </c>
      <c r="G12" s="125">
        <v>0.109</v>
      </c>
      <c r="H12" s="4">
        <v>2765</v>
      </c>
    </row>
    <row r="13" spans="1:170" x14ac:dyDescent="0.2">
      <c r="A13" s="3" t="s">
        <v>24</v>
      </c>
      <c r="B13" s="307"/>
      <c r="C13" s="310"/>
      <c r="D13" s="122" t="s">
        <v>25</v>
      </c>
      <c r="E13" s="123" t="s">
        <v>598</v>
      </c>
      <c r="F13" s="124">
        <v>4.8000000000000001E-2</v>
      </c>
      <c r="G13" s="125">
        <v>0.12</v>
      </c>
      <c r="H13" s="4">
        <v>2995</v>
      </c>
    </row>
    <row r="14" spans="1:170" x14ac:dyDescent="0.2">
      <c r="A14" s="3" t="s">
        <v>26</v>
      </c>
      <c r="B14" s="308"/>
      <c r="C14" s="311"/>
      <c r="D14" s="122" t="s">
        <v>27</v>
      </c>
      <c r="E14" s="123" t="s">
        <v>598</v>
      </c>
      <c r="F14" s="126">
        <v>0.05</v>
      </c>
      <c r="G14" s="125">
        <v>0.125</v>
      </c>
      <c r="H14" s="4">
        <v>3090</v>
      </c>
    </row>
    <row r="15" spans="1:170" ht="15.75" x14ac:dyDescent="0.2">
      <c r="A15" s="312" t="s">
        <v>28</v>
      </c>
      <c r="B15" s="313"/>
      <c r="C15" s="313"/>
      <c r="D15" s="313"/>
      <c r="E15" s="313"/>
      <c r="F15" s="313"/>
      <c r="G15" s="313"/>
      <c r="H15" s="314"/>
    </row>
    <row r="16" spans="1:170" ht="15" customHeight="1" x14ac:dyDescent="0.2">
      <c r="A16" s="127" t="s">
        <v>29</v>
      </c>
      <c r="B16" s="315" t="s">
        <v>585</v>
      </c>
      <c r="C16" s="318" t="s">
        <v>30</v>
      </c>
      <c r="D16" s="128" t="s">
        <v>31</v>
      </c>
      <c r="E16" s="123" t="s">
        <v>598</v>
      </c>
      <c r="F16" s="129">
        <v>4.8000000000000001E-2</v>
      </c>
      <c r="G16" s="129">
        <v>0.11900000000000001</v>
      </c>
      <c r="H16" s="4">
        <v>2805</v>
      </c>
    </row>
    <row r="17" spans="1:8" x14ac:dyDescent="0.2">
      <c r="A17" s="127" t="s">
        <v>32</v>
      </c>
      <c r="B17" s="316"/>
      <c r="C17" s="319"/>
      <c r="D17" s="128" t="s">
        <v>33</v>
      </c>
      <c r="E17" s="123" t="s">
        <v>598</v>
      </c>
      <c r="F17" s="129">
        <v>5.5E-2</v>
      </c>
      <c r="G17" s="129">
        <v>0.13700000000000001</v>
      </c>
      <c r="H17" s="4">
        <v>2995</v>
      </c>
    </row>
    <row r="18" spans="1:8" x14ac:dyDescent="0.2">
      <c r="A18" s="127" t="s">
        <v>34</v>
      </c>
      <c r="B18" s="316"/>
      <c r="C18" s="319"/>
      <c r="D18" s="128" t="s">
        <v>35</v>
      </c>
      <c r="E18" s="123" t="s">
        <v>598</v>
      </c>
      <c r="F18" s="129">
        <v>6.5000000000000002E-2</v>
      </c>
      <c r="G18" s="129">
        <v>0.16200000000000001</v>
      </c>
      <c r="H18" s="4">
        <v>3350</v>
      </c>
    </row>
    <row r="19" spans="1:8" x14ac:dyDescent="0.2">
      <c r="A19" s="127" t="s">
        <v>36</v>
      </c>
      <c r="B19" s="316"/>
      <c r="C19" s="319"/>
      <c r="D19" s="128" t="s">
        <v>37</v>
      </c>
      <c r="E19" s="123" t="s">
        <v>598</v>
      </c>
      <c r="F19" s="129">
        <v>7.2000000000000008E-2</v>
      </c>
      <c r="G19" s="129">
        <v>0.18</v>
      </c>
      <c r="H19" s="4">
        <v>3950</v>
      </c>
    </row>
    <row r="20" spans="1:8" x14ac:dyDescent="0.2">
      <c r="A20" s="127" t="s">
        <v>38</v>
      </c>
      <c r="B20" s="316"/>
      <c r="C20" s="319"/>
      <c r="D20" s="128" t="s">
        <v>39</v>
      </c>
      <c r="E20" s="123" t="s">
        <v>598</v>
      </c>
      <c r="F20" s="129">
        <v>7.9000000000000001E-2</v>
      </c>
      <c r="G20" s="129">
        <v>0.19700000000000001</v>
      </c>
      <c r="H20" s="4">
        <v>4460</v>
      </c>
    </row>
    <row r="21" spans="1:8" ht="15" customHeight="1" x14ac:dyDescent="0.2">
      <c r="A21" s="127" t="s">
        <v>40</v>
      </c>
      <c r="B21" s="316"/>
      <c r="C21" s="319"/>
      <c r="D21" s="128" t="s">
        <v>41</v>
      </c>
      <c r="E21" s="123" t="s">
        <v>598</v>
      </c>
      <c r="F21" s="129">
        <v>8.8999999999999996E-2</v>
      </c>
      <c r="G21" s="129">
        <v>0.222</v>
      </c>
      <c r="H21" s="4">
        <v>4460</v>
      </c>
    </row>
    <row r="22" spans="1:8" x14ac:dyDescent="0.2">
      <c r="A22" s="127" t="s">
        <v>42</v>
      </c>
      <c r="B22" s="316"/>
      <c r="C22" s="319"/>
      <c r="D22" s="128" t="s">
        <v>43</v>
      </c>
      <c r="E22" s="123" t="s">
        <v>598</v>
      </c>
      <c r="F22" s="129">
        <v>9.6000000000000002E-2</v>
      </c>
      <c r="G22" s="129">
        <v>0.24</v>
      </c>
      <c r="H22" s="4">
        <v>5090</v>
      </c>
    </row>
    <row r="23" spans="1:8" x14ac:dyDescent="0.2">
      <c r="A23" s="127" t="s">
        <v>44</v>
      </c>
      <c r="B23" s="317"/>
      <c r="C23" s="320"/>
      <c r="D23" s="128" t="s">
        <v>45</v>
      </c>
      <c r="E23" s="123" t="s">
        <v>598</v>
      </c>
      <c r="F23" s="129">
        <v>0.10300000000000001</v>
      </c>
      <c r="G23" s="129">
        <v>0.25700000000000001</v>
      </c>
      <c r="H23" s="4">
        <v>6390</v>
      </c>
    </row>
    <row r="24" spans="1:8" ht="15.75" x14ac:dyDescent="0.25">
      <c r="A24" s="130" t="s">
        <v>46</v>
      </c>
      <c r="B24" s="131"/>
      <c r="C24" s="132"/>
      <c r="D24" s="133"/>
      <c r="E24" s="134"/>
      <c r="F24" s="135"/>
      <c r="G24" s="135"/>
      <c r="H24" s="136"/>
    </row>
    <row r="25" spans="1:8" ht="15" customHeight="1" x14ac:dyDescent="0.2">
      <c r="A25" s="137" t="s">
        <v>47</v>
      </c>
      <c r="B25" s="321" t="s">
        <v>586</v>
      </c>
      <c r="C25" s="324" t="s">
        <v>30</v>
      </c>
      <c r="D25" s="138" t="s">
        <v>48</v>
      </c>
      <c r="E25" s="123" t="s">
        <v>598</v>
      </c>
      <c r="F25" s="139">
        <v>3.4000000000000002E-2</v>
      </c>
      <c r="G25" s="139">
        <v>8.5000000000000006E-2</v>
      </c>
      <c r="H25" s="4">
        <v>2135</v>
      </c>
    </row>
    <row r="26" spans="1:8" x14ac:dyDescent="0.2">
      <c r="A26" s="140" t="s">
        <v>49</v>
      </c>
      <c r="B26" s="322"/>
      <c r="C26" s="325"/>
      <c r="D26" s="141" t="s">
        <v>50</v>
      </c>
      <c r="E26" s="123" t="s">
        <v>598</v>
      </c>
      <c r="F26" s="142">
        <v>4.1000000000000002E-2</v>
      </c>
      <c r="G26" s="142">
        <v>0.10200000000000001</v>
      </c>
      <c r="H26" s="4">
        <v>2795</v>
      </c>
    </row>
    <row r="27" spans="1:8" ht="17.100000000000001" customHeight="1" thickBot="1" x14ac:dyDescent="0.25">
      <c r="A27" s="143" t="s">
        <v>51</v>
      </c>
      <c r="B27" s="323"/>
      <c r="C27" s="326"/>
      <c r="D27" s="144" t="s">
        <v>31</v>
      </c>
      <c r="E27" s="145" t="s">
        <v>598</v>
      </c>
      <c r="F27" s="146">
        <v>4.8000000000000001E-2</v>
      </c>
      <c r="G27" s="146">
        <v>0.11900000000000001</v>
      </c>
      <c r="H27" s="7">
        <v>3570</v>
      </c>
    </row>
    <row r="28" spans="1:8" ht="16.350000000000001" customHeight="1" x14ac:dyDescent="0.25">
      <c r="A28" s="147" t="s">
        <v>52</v>
      </c>
      <c r="B28" s="148"/>
      <c r="C28" s="149"/>
      <c r="D28" s="141"/>
      <c r="E28" s="150"/>
      <c r="F28" s="142"/>
      <c r="G28" s="142"/>
      <c r="H28" s="151"/>
    </row>
    <row r="29" spans="1:8" ht="15" customHeight="1" x14ac:dyDescent="0.2">
      <c r="A29" s="140" t="s">
        <v>53</v>
      </c>
      <c r="B29" s="294" t="s">
        <v>587</v>
      </c>
      <c r="C29" s="296" t="s">
        <v>54</v>
      </c>
      <c r="D29" s="141" t="s">
        <v>579</v>
      </c>
      <c r="E29" s="123" t="s">
        <v>598</v>
      </c>
      <c r="F29" s="142">
        <v>0.154</v>
      </c>
      <c r="G29" s="142">
        <v>0.38500000000000001</v>
      </c>
      <c r="H29" s="4">
        <v>9890</v>
      </c>
    </row>
    <row r="30" spans="1:8" x14ac:dyDescent="0.2">
      <c r="A30" s="140" t="s">
        <v>55</v>
      </c>
      <c r="B30" s="295"/>
      <c r="C30" s="297"/>
      <c r="D30" s="141" t="s">
        <v>580</v>
      </c>
      <c r="E30" s="123" t="s">
        <v>598</v>
      </c>
      <c r="F30" s="142">
        <v>0.16700000000000001</v>
      </c>
      <c r="G30" s="142">
        <v>0.41799999999999998</v>
      </c>
      <c r="H30" s="4">
        <v>12490</v>
      </c>
    </row>
    <row r="31" spans="1:8" ht="15.75" x14ac:dyDescent="0.25">
      <c r="A31" s="152" t="s">
        <v>56</v>
      </c>
      <c r="B31" s="153"/>
      <c r="C31" s="154"/>
      <c r="D31" s="141"/>
      <c r="E31" s="155"/>
      <c r="F31" s="156"/>
      <c r="G31" s="156"/>
      <c r="H31" s="157"/>
    </row>
    <row r="32" spans="1:8" ht="15" customHeight="1" x14ac:dyDescent="0.2">
      <c r="A32" s="140" t="s">
        <v>57</v>
      </c>
      <c r="B32" s="330" t="s">
        <v>585</v>
      </c>
      <c r="C32" s="331" t="s">
        <v>30</v>
      </c>
      <c r="D32" s="141" t="s">
        <v>58</v>
      </c>
      <c r="E32" s="123" t="s">
        <v>598</v>
      </c>
      <c r="F32" s="142">
        <v>0.1</v>
      </c>
      <c r="G32" s="142">
        <v>0.25</v>
      </c>
      <c r="H32" s="4">
        <v>5385</v>
      </c>
    </row>
    <row r="33" spans="1:8" x14ac:dyDescent="0.2">
      <c r="A33" s="140" t="s">
        <v>59</v>
      </c>
      <c r="B33" s="316"/>
      <c r="C33" s="319"/>
      <c r="D33" s="141" t="s">
        <v>60</v>
      </c>
      <c r="E33" s="123" t="s">
        <v>598</v>
      </c>
      <c r="F33" s="142">
        <v>0.114</v>
      </c>
      <c r="G33" s="142">
        <v>0.28499999999999998</v>
      </c>
      <c r="H33" s="4">
        <v>6490</v>
      </c>
    </row>
    <row r="34" spans="1:8" x14ac:dyDescent="0.2">
      <c r="A34" s="140" t="s">
        <v>61</v>
      </c>
      <c r="B34" s="316"/>
      <c r="C34" s="319"/>
      <c r="D34" s="141" t="s">
        <v>62</v>
      </c>
      <c r="E34" s="123" t="s">
        <v>598</v>
      </c>
      <c r="F34" s="142">
        <v>0.13500000000000001</v>
      </c>
      <c r="G34" s="142">
        <v>0.33800000000000002</v>
      </c>
      <c r="H34" s="4">
        <v>7960</v>
      </c>
    </row>
    <row r="35" spans="1:8" x14ac:dyDescent="0.2">
      <c r="A35" s="140" t="s">
        <v>63</v>
      </c>
      <c r="B35" s="316"/>
      <c r="C35" s="319"/>
      <c r="D35" s="141" t="s">
        <v>64</v>
      </c>
      <c r="E35" s="123" t="s">
        <v>598</v>
      </c>
      <c r="F35" s="142">
        <v>0.15</v>
      </c>
      <c r="G35" s="142">
        <v>0.375</v>
      </c>
      <c r="H35" s="4">
        <v>9970</v>
      </c>
    </row>
    <row r="36" spans="1:8" x14ac:dyDescent="0.2">
      <c r="A36" s="140" t="s">
        <v>65</v>
      </c>
      <c r="B36" s="316"/>
      <c r="C36" s="319"/>
      <c r="D36" s="141" t="s">
        <v>66</v>
      </c>
      <c r="E36" s="123" t="s">
        <v>598</v>
      </c>
      <c r="F36" s="142">
        <v>0.16400000000000001</v>
      </c>
      <c r="G36" s="142">
        <v>0.41</v>
      </c>
      <c r="H36" s="4">
        <v>12890</v>
      </c>
    </row>
    <row r="37" spans="1:8" x14ac:dyDescent="0.2">
      <c r="A37" s="140" t="s">
        <v>67</v>
      </c>
      <c r="B37" s="316"/>
      <c r="C37" s="319"/>
      <c r="D37" s="141" t="s">
        <v>68</v>
      </c>
      <c r="E37" s="123" t="s">
        <v>598</v>
      </c>
      <c r="F37" s="142">
        <v>0.17100000000000001</v>
      </c>
      <c r="G37" s="142">
        <v>0.42799999999999999</v>
      </c>
      <c r="H37" s="4">
        <v>13660</v>
      </c>
    </row>
    <row r="38" spans="1:8" ht="18" customHeight="1" x14ac:dyDescent="0.2">
      <c r="A38" s="140" t="s">
        <v>69</v>
      </c>
      <c r="B38" s="316"/>
      <c r="C38" s="319"/>
      <c r="D38" s="141" t="s">
        <v>62</v>
      </c>
      <c r="E38" s="123" t="s">
        <v>598</v>
      </c>
      <c r="F38" s="142">
        <v>0.13500000000000001</v>
      </c>
      <c r="G38" s="142">
        <v>0.33800000000000002</v>
      </c>
      <c r="H38" s="4">
        <v>9550</v>
      </c>
    </row>
    <row r="39" spans="1:8" x14ac:dyDescent="0.2">
      <c r="A39" s="140" t="s">
        <v>70</v>
      </c>
      <c r="B39" s="316"/>
      <c r="C39" s="319"/>
      <c r="D39" s="141" t="s">
        <v>66</v>
      </c>
      <c r="E39" s="123" t="s">
        <v>598</v>
      </c>
      <c r="F39" s="142">
        <v>0.16400000000000001</v>
      </c>
      <c r="G39" s="142">
        <v>0.41</v>
      </c>
      <c r="H39" s="4">
        <v>13390</v>
      </c>
    </row>
    <row r="40" spans="1:8" x14ac:dyDescent="0.2">
      <c r="A40" s="140" t="s">
        <v>71</v>
      </c>
      <c r="B40" s="316"/>
      <c r="C40" s="319"/>
      <c r="D40" s="141" t="s">
        <v>72</v>
      </c>
      <c r="E40" s="123" t="s">
        <v>598</v>
      </c>
      <c r="F40" s="142">
        <v>0.185</v>
      </c>
      <c r="G40" s="142">
        <v>0.46300000000000002</v>
      </c>
      <c r="H40" s="4">
        <v>12090</v>
      </c>
    </row>
    <row r="41" spans="1:8" x14ac:dyDescent="0.2">
      <c r="A41" s="140" t="s">
        <v>73</v>
      </c>
      <c r="B41" s="317"/>
      <c r="C41" s="320"/>
      <c r="D41" s="141" t="s">
        <v>74</v>
      </c>
      <c r="E41" s="123" t="s">
        <v>598</v>
      </c>
      <c r="F41" s="142">
        <v>0.2</v>
      </c>
      <c r="G41" s="142">
        <v>0.5</v>
      </c>
      <c r="H41" s="4">
        <v>14150</v>
      </c>
    </row>
    <row r="42" spans="1:8" ht="18" customHeight="1" x14ac:dyDescent="0.25">
      <c r="A42" s="332" t="s">
        <v>75</v>
      </c>
      <c r="B42" s="333"/>
      <c r="C42" s="333"/>
      <c r="D42" s="333"/>
      <c r="E42" s="333"/>
      <c r="F42" s="333"/>
      <c r="G42" s="333"/>
      <c r="H42" s="334"/>
    </row>
    <row r="43" spans="1:8" ht="15" customHeight="1" x14ac:dyDescent="0.2">
      <c r="A43" s="158" t="s">
        <v>76</v>
      </c>
      <c r="B43" s="335" t="s">
        <v>588</v>
      </c>
      <c r="C43" s="296" t="s">
        <v>8</v>
      </c>
      <c r="D43" s="141" t="s">
        <v>77</v>
      </c>
      <c r="E43" s="123" t="s">
        <v>598</v>
      </c>
      <c r="F43" s="142">
        <v>1.0999999999999999E-2</v>
      </c>
      <c r="G43" s="142">
        <v>2.75E-2</v>
      </c>
      <c r="H43" s="4">
        <v>695</v>
      </c>
    </row>
    <row r="44" spans="1:8" x14ac:dyDescent="0.2">
      <c r="A44" s="158" t="s">
        <v>78</v>
      </c>
      <c r="B44" s="336"/>
      <c r="C44" s="325"/>
      <c r="D44" s="141" t="s">
        <v>79</v>
      </c>
      <c r="E44" s="123" t="s">
        <v>598</v>
      </c>
      <c r="F44" s="142">
        <v>1.4E-2</v>
      </c>
      <c r="G44" s="142">
        <v>3.5000000000000003E-2</v>
      </c>
      <c r="H44" s="4">
        <v>830</v>
      </c>
    </row>
    <row r="45" spans="1:8" x14ac:dyDescent="0.2">
      <c r="A45" s="158" t="s">
        <v>80</v>
      </c>
      <c r="B45" s="336"/>
      <c r="C45" s="325"/>
      <c r="D45" s="141" t="s">
        <v>81</v>
      </c>
      <c r="E45" s="123" t="s">
        <v>598</v>
      </c>
      <c r="F45" s="142">
        <v>1.7000000000000001E-2</v>
      </c>
      <c r="G45" s="142">
        <v>4.2500000000000003E-2</v>
      </c>
      <c r="H45" s="4">
        <v>1050</v>
      </c>
    </row>
    <row r="46" spans="1:8" x14ac:dyDescent="0.2">
      <c r="A46" s="158" t="s">
        <v>82</v>
      </c>
      <c r="B46" s="336"/>
      <c r="C46" s="325"/>
      <c r="D46" s="141" t="s">
        <v>83</v>
      </c>
      <c r="E46" s="123" t="s">
        <v>598</v>
      </c>
      <c r="F46" s="142">
        <v>1.7999999999999999E-2</v>
      </c>
      <c r="G46" s="142">
        <v>4.4999999999999998E-2</v>
      </c>
      <c r="H46" s="4">
        <v>1080</v>
      </c>
    </row>
    <row r="47" spans="1:8" ht="18" customHeight="1" thickBot="1" x14ac:dyDescent="0.25">
      <c r="A47" s="159" t="s">
        <v>84</v>
      </c>
      <c r="B47" s="337"/>
      <c r="C47" s="326"/>
      <c r="D47" s="144" t="s">
        <v>85</v>
      </c>
      <c r="E47" s="145" t="s">
        <v>598</v>
      </c>
      <c r="F47" s="146">
        <v>2.1000000000000001E-2</v>
      </c>
      <c r="G47" s="146">
        <v>5.2499999999999998E-2</v>
      </c>
      <c r="H47" s="7">
        <v>1320</v>
      </c>
    </row>
    <row r="48" spans="1:8" ht="15.75" x14ac:dyDescent="0.2">
      <c r="A48" s="338" t="s">
        <v>86</v>
      </c>
      <c r="B48" s="339"/>
      <c r="C48" s="339"/>
      <c r="D48" s="339"/>
      <c r="E48" s="339"/>
      <c r="F48" s="339"/>
      <c r="G48" s="339"/>
      <c r="H48" s="340"/>
    </row>
    <row r="49" spans="1:8" ht="15" customHeight="1" x14ac:dyDescent="0.2">
      <c r="A49" s="140" t="s">
        <v>87</v>
      </c>
      <c r="B49" s="330" t="s">
        <v>585</v>
      </c>
      <c r="C49" s="331" t="s">
        <v>8</v>
      </c>
      <c r="D49" s="141" t="s">
        <v>88</v>
      </c>
      <c r="E49" s="123" t="s">
        <v>598</v>
      </c>
      <c r="F49" s="142">
        <v>4.1000000000000002E-2</v>
      </c>
      <c r="G49" s="142">
        <v>0.10299999999999999</v>
      </c>
      <c r="H49" s="4">
        <v>2470</v>
      </c>
    </row>
    <row r="50" spans="1:8" ht="18" customHeight="1" x14ac:dyDescent="0.2">
      <c r="A50" s="140" t="s">
        <v>89</v>
      </c>
      <c r="B50" s="316"/>
      <c r="C50" s="319"/>
      <c r="D50" s="141" t="s">
        <v>90</v>
      </c>
      <c r="E50" s="123" t="s">
        <v>598</v>
      </c>
      <c r="F50" s="142">
        <v>4.7E-2</v>
      </c>
      <c r="G50" s="142">
        <v>0.11749999999999999</v>
      </c>
      <c r="H50" s="4">
        <v>2970</v>
      </c>
    </row>
    <row r="51" spans="1:8" x14ac:dyDescent="0.2">
      <c r="A51" s="140" t="s">
        <v>91</v>
      </c>
      <c r="B51" s="316"/>
      <c r="C51" s="319"/>
      <c r="D51" s="160" t="s">
        <v>92</v>
      </c>
      <c r="E51" s="123" t="s">
        <v>598</v>
      </c>
      <c r="F51" s="142">
        <v>0.05</v>
      </c>
      <c r="G51" s="142">
        <v>0.125</v>
      </c>
      <c r="H51" s="4">
        <v>2770</v>
      </c>
    </row>
    <row r="52" spans="1:8" x14ac:dyDescent="0.2">
      <c r="A52" s="140" t="s">
        <v>93</v>
      </c>
      <c r="B52" s="316"/>
      <c r="C52" s="319"/>
      <c r="D52" s="141" t="s">
        <v>94</v>
      </c>
      <c r="E52" s="123" t="s">
        <v>598</v>
      </c>
      <c r="F52" s="142">
        <v>5.6000000000000001E-2</v>
      </c>
      <c r="G52" s="142">
        <v>0.14000000000000001</v>
      </c>
      <c r="H52" s="4">
        <v>3090</v>
      </c>
    </row>
    <row r="53" spans="1:8" ht="18" customHeight="1" x14ac:dyDescent="0.2">
      <c r="A53" s="140" t="s">
        <v>95</v>
      </c>
      <c r="B53" s="316"/>
      <c r="C53" s="319"/>
      <c r="D53" s="141" t="s">
        <v>94</v>
      </c>
      <c r="E53" s="161" t="s">
        <v>598</v>
      </c>
      <c r="F53" s="142">
        <v>5.6000000000000001E-2</v>
      </c>
      <c r="G53" s="142">
        <v>0.14000000000000001</v>
      </c>
      <c r="H53" s="4">
        <v>3360</v>
      </c>
    </row>
    <row r="54" spans="1:8" x14ac:dyDescent="0.2">
      <c r="A54" s="109" t="s">
        <v>96</v>
      </c>
      <c r="B54" s="316"/>
      <c r="C54" s="319"/>
      <c r="D54" s="110" t="s">
        <v>97</v>
      </c>
      <c r="E54" s="77" t="s">
        <v>598</v>
      </c>
      <c r="F54" s="142">
        <v>6.2E-2</v>
      </c>
      <c r="G54" s="142">
        <v>0.155</v>
      </c>
      <c r="H54" s="4">
        <v>3570</v>
      </c>
    </row>
    <row r="55" spans="1:8" x14ac:dyDescent="0.2">
      <c r="A55" s="109" t="s">
        <v>98</v>
      </c>
      <c r="B55" s="316"/>
      <c r="C55" s="319"/>
      <c r="D55" s="110" t="s">
        <v>99</v>
      </c>
      <c r="E55" s="162" t="s">
        <v>598</v>
      </c>
      <c r="F55" s="142">
        <v>6.5000000000000002E-2</v>
      </c>
      <c r="G55" s="142">
        <v>0.16250000000000001</v>
      </c>
      <c r="H55" s="4">
        <v>3620</v>
      </c>
    </row>
    <row r="56" spans="1:8" x14ac:dyDescent="0.2">
      <c r="A56" s="109" t="s">
        <v>100</v>
      </c>
      <c r="B56" s="316"/>
      <c r="C56" s="319"/>
      <c r="D56" s="110" t="s">
        <v>572</v>
      </c>
      <c r="E56" s="162" t="s">
        <v>598</v>
      </c>
      <c r="F56" s="142">
        <v>6.8000000000000005E-2</v>
      </c>
      <c r="G56" s="142">
        <v>0.17</v>
      </c>
      <c r="H56" s="4">
        <v>3930</v>
      </c>
    </row>
    <row r="57" spans="1:8" x14ac:dyDescent="0.2">
      <c r="A57" s="109" t="s">
        <v>101</v>
      </c>
      <c r="B57" s="316"/>
      <c r="C57" s="319"/>
      <c r="D57" s="110" t="s">
        <v>102</v>
      </c>
      <c r="E57" s="162" t="s">
        <v>598</v>
      </c>
      <c r="F57" s="142">
        <v>7.8E-2</v>
      </c>
      <c r="G57" s="142">
        <v>0.19500000000000001</v>
      </c>
      <c r="H57" s="4">
        <v>4790</v>
      </c>
    </row>
    <row r="58" spans="1:8" x14ac:dyDescent="0.2">
      <c r="A58" s="109" t="s">
        <v>103</v>
      </c>
      <c r="B58" s="317"/>
      <c r="C58" s="320"/>
      <c r="D58" s="110" t="s">
        <v>104</v>
      </c>
      <c r="E58" s="163" t="s">
        <v>598</v>
      </c>
      <c r="F58" s="142">
        <v>8.2000000000000003E-2</v>
      </c>
      <c r="G58" s="142">
        <v>0.20499999999999999</v>
      </c>
      <c r="H58" s="4">
        <v>5140</v>
      </c>
    </row>
    <row r="59" spans="1:8" ht="15.75" x14ac:dyDescent="0.2">
      <c r="A59" s="327" t="s">
        <v>105</v>
      </c>
      <c r="B59" s="328"/>
      <c r="C59" s="328"/>
      <c r="D59" s="328"/>
      <c r="E59" s="328"/>
      <c r="F59" s="328"/>
      <c r="G59" s="328"/>
      <c r="H59" s="329"/>
    </row>
    <row r="60" spans="1:8" ht="15" customHeight="1" x14ac:dyDescent="0.2">
      <c r="A60" s="109" t="s">
        <v>106</v>
      </c>
      <c r="B60" s="294" t="s">
        <v>586</v>
      </c>
      <c r="C60" s="296" t="s">
        <v>8</v>
      </c>
      <c r="D60" s="110" t="s">
        <v>107</v>
      </c>
      <c r="E60" s="162" t="s">
        <v>598</v>
      </c>
      <c r="F60" s="142">
        <v>2.9000000000000001E-2</v>
      </c>
      <c r="G60" s="142">
        <v>7.2499999999999995E-2</v>
      </c>
      <c r="H60" s="4">
        <v>1920</v>
      </c>
    </row>
    <row r="61" spans="1:8" x14ac:dyDescent="0.2">
      <c r="A61" s="109" t="s">
        <v>108</v>
      </c>
      <c r="B61" s="322"/>
      <c r="C61" s="325"/>
      <c r="D61" s="110" t="s">
        <v>109</v>
      </c>
      <c r="E61" s="162" t="s">
        <v>598</v>
      </c>
      <c r="F61" s="142">
        <v>3.5000000000000003E-2</v>
      </c>
      <c r="G61" s="142">
        <v>8.7499999999999994E-2</v>
      </c>
      <c r="H61" s="4">
        <v>2195</v>
      </c>
    </row>
    <row r="62" spans="1:8" x14ac:dyDescent="0.2">
      <c r="A62" s="109" t="s">
        <v>110</v>
      </c>
      <c r="B62" s="295"/>
      <c r="C62" s="297"/>
      <c r="D62" s="110" t="s">
        <v>88</v>
      </c>
      <c r="E62" s="150" t="s">
        <v>598</v>
      </c>
      <c r="F62" s="142">
        <v>4.1000000000000002E-2</v>
      </c>
      <c r="G62" s="142">
        <v>0.10249999999999999</v>
      </c>
      <c r="H62" s="4">
        <v>2770</v>
      </c>
    </row>
    <row r="63" spans="1:8" ht="18" customHeight="1" x14ac:dyDescent="0.25">
      <c r="A63" s="164" t="s">
        <v>111</v>
      </c>
      <c r="B63" s="165"/>
      <c r="C63" s="166"/>
      <c r="D63" s="110"/>
      <c r="E63" s="150"/>
      <c r="F63" s="142"/>
      <c r="G63" s="142"/>
      <c r="H63" s="167"/>
    </row>
    <row r="64" spans="1:8" ht="15" customHeight="1" x14ac:dyDescent="0.2">
      <c r="A64" s="168" t="s">
        <v>112</v>
      </c>
      <c r="B64" s="352" t="s">
        <v>589</v>
      </c>
      <c r="C64" s="355" t="s">
        <v>8</v>
      </c>
      <c r="D64" s="169" t="s">
        <v>113</v>
      </c>
      <c r="E64" s="162" t="s">
        <v>598</v>
      </c>
      <c r="F64" s="170">
        <v>8.5999999999999993E-2</v>
      </c>
      <c r="G64" s="170">
        <v>0.215</v>
      </c>
      <c r="H64" s="4">
        <v>5340</v>
      </c>
    </row>
    <row r="65" spans="1:8" x14ac:dyDescent="0.2">
      <c r="A65" s="171" t="s">
        <v>114</v>
      </c>
      <c r="B65" s="353"/>
      <c r="C65" s="356"/>
      <c r="D65" s="169" t="s">
        <v>115</v>
      </c>
      <c r="E65" s="162" t="s">
        <v>598</v>
      </c>
      <c r="F65" s="170">
        <v>9.8000000000000004E-2</v>
      </c>
      <c r="G65" s="170">
        <v>0.245</v>
      </c>
      <c r="H65" s="4">
        <v>6490</v>
      </c>
    </row>
    <row r="66" spans="1:8" x14ac:dyDescent="0.2">
      <c r="A66" s="171" t="s">
        <v>116</v>
      </c>
      <c r="B66" s="353"/>
      <c r="C66" s="356"/>
      <c r="D66" s="169" t="s">
        <v>117</v>
      </c>
      <c r="E66" s="162" t="s">
        <v>598</v>
      </c>
      <c r="F66" s="170">
        <v>0.11700000000000001</v>
      </c>
      <c r="G66" s="170">
        <v>0.29249999999999998</v>
      </c>
      <c r="H66" s="4">
        <v>8450</v>
      </c>
    </row>
    <row r="67" spans="1:8" ht="18" customHeight="1" x14ac:dyDescent="0.2">
      <c r="A67" s="171" t="s">
        <v>118</v>
      </c>
      <c r="B67" s="354"/>
      <c r="C67" s="357"/>
      <c r="D67" s="169" t="s">
        <v>119</v>
      </c>
      <c r="E67" s="162" t="s">
        <v>598</v>
      </c>
      <c r="F67" s="170">
        <v>0.129</v>
      </c>
      <c r="G67" s="170">
        <v>0.32250000000000001</v>
      </c>
      <c r="H67" s="4">
        <v>10270</v>
      </c>
    </row>
    <row r="68" spans="1:8" ht="15.75" x14ac:dyDescent="0.2">
      <c r="A68" s="327" t="s">
        <v>120</v>
      </c>
      <c r="B68" s="328"/>
      <c r="C68" s="328"/>
      <c r="D68" s="328"/>
      <c r="E68" s="328"/>
      <c r="F68" s="328"/>
      <c r="G68" s="328"/>
      <c r="H68" s="329"/>
    </row>
    <row r="69" spans="1:8" ht="16.350000000000001" customHeight="1" x14ac:dyDescent="0.2">
      <c r="A69" s="172" t="s">
        <v>121</v>
      </c>
      <c r="B69" s="294" t="s">
        <v>586</v>
      </c>
      <c r="C69" s="296" t="s">
        <v>122</v>
      </c>
      <c r="D69" s="169" t="s">
        <v>117</v>
      </c>
      <c r="E69" s="162" t="s">
        <v>598</v>
      </c>
      <c r="F69" s="170">
        <v>0.11700000000000001</v>
      </c>
      <c r="G69" s="170">
        <v>0.29249999999999998</v>
      </c>
      <c r="H69" s="4">
        <v>9550</v>
      </c>
    </row>
    <row r="70" spans="1:8" x14ac:dyDescent="0.2">
      <c r="A70" s="172" t="s">
        <v>123</v>
      </c>
      <c r="B70" s="295"/>
      <c r="C70" s="297"/>
      <c r="D70" s="169" t="s">
        <v>119</v>
      </c>
      <c r="E70" s="162" t="s">
        <v>598</v>
      </c>
      <c r="F70" s="170">
        <v>0.129</v>
      </c>
      <c r="G70" s="170">
        <v>0.33540000000000003</v>
      </c>
      <c r="H70" s="4">
        <v>15690</v>
      </c>
    </row>
    <row r="71" spans="1:8" ht="15.75" x14ac:dyDescent="0.2">
      <c r="A71" s="327" t="s">
        <v>124</v>
      </c>
      <c r="B71" s="328"/>
      <c r="C71" s="328"/>
      <c r="D71" s="328"/>
      <c r="E71" s="328"/>
      <c r="F71" s="328"/>
      <c r="G71" s="328"/>
      <c r="H71" s="329"/>
    </row>
    <row r="72" spans="1:8" ht="15" customHeight="1" x14ac:dyDescent="0.2">
      <c r="A72" s="173" t="s">
        <v>125</v>
      </c>
      <c r="B72" s="294" t="s">
        <v>585</v>
      </c>
      <c r="C72" s="296" t="s">
        <v>126</v>
      </c>
      <c r="D72" s="174" t="s">
        <v>127</v>
      </c>
      <c r="E72" s="162" t="s">
        <v>598</v>
      </c>
      <c r="F72" s="175">
        <v>0.11900000000000001</v>
      </c>
      <c r="G72" s="175">
        <v>0.29699999999999999</v>
      </c>
      <c r="H72" s="4">
        <v>7470</v>
      </c>
    </row>
    <row r="73" spans="1:8" x14ac:dyDescent="0.2">
      <c r="A73" s="173" t="s">
        <v>128</v>
      </c>
      <c r="B73" s="322"/>
      <c r="C73" s="325"/>
      <c r="D73" s="174" t="s">
        <v>129</v>
      </c>
      <c r="E73" s="162" t="s">
        <v>598</v>
      </c>
      <c r="F73" s="175">
        <v>0.13</v>
      </c>
      <c r="G73" s="175">
        <v>0.32500000000000001</v>
      </c>
      <c r="H73" s="4">
        <v>7690</v>
      </c>
    </row>
    <row r="74" spans="1:8" x14ac:dyDescent="0.2">
      <c r="A74" s="173" t="s">
        <v>130</v>
      </c>
      <c r="B74" s="322"/>
      <c r="C74" s="325"/>
      <c r="D74" s="174" t="s">
        <v>131</v>
      </c>
      <c r="E74" s="162" t="s">
        <v>598</v>
      </c>
      <c r="F74" s="175">
        <v>0.151</v>
      </c>
      <c r="G74" s="175">
        <v>0.378</v>
      </c>
      <c r="H74" s="4">
        <v>10950</v>
      </c>
    </row>
    <row r="75" spans="1:8" x14ac:dyDescent="0.2">
      <c r="A75" s="173" t="s">
        <v>132</v>
      </c>
      <c r="B75" s="322"/>
      <c r="C75" s="325"/>
      <c r="D75" s="174" t="s">
        <v>133</v>
      </c>
      <c r="E75" s="162" t="s">
        <v>598</v>
      </c>
      <c r="F75" s="175">
        <v>0.17300000000000001</v>
      </c>
      <c r="G75" s="175">
        <v>0.433</v>
      </c>
      <c r="H75" s="4">
        <v>12090</v>
      </c>
    </row>
    <row r="76" spans="1:8" ht="18" customHeight="1" x14ac:dyDescent="0.2">
      <c r="A76" s="173" t="s">
        <v>134</v>
      </c>
      <c r="B76" s="322"/>
      <c r="C76" s="325"/>
      <c r="D76" s="174" t="s">
        <v>135</v>
      </c>
      <c r="E76" s="162" t="s">
        <v>598</v>
      </c>
      <c r="F76" s="175">
        <v>0.22700000000000001</v>
      </c>
      <c r="G76" s="175">
        <v>0.56800000000000006</v>
      </c>
      <c r="H76" s="4">
        <v>18090</v>
      </c>
    </row>
    <row r="77" spans="1:8" x14ac:dyDescent="0.2">
      <c r="A77" s="173" t="s">
        <v>136</v>
      </c>
      <c r="B77" s="295"/>
      <c r="C77" s="297"/>
      <c r="D77" s="174" t="s">
        <v>137</v>
      </c>
      <c r="E77" s="176" t="s">
        <v>598</v>
      </c>
      <c r="F77" s="175">
        <v>0.249</v>
      </c>
      <c r="G77" s="175">
        <v>0.623</v>
      </c>
      <c r="H77" s="4">
        <v>12390</v>
      </c>
    </row>
    <row r="78" spans="1:8" ht="15.75" x14ac:dyDescent="0.25">
      <c r="A78" s="177" t="s">
        <v>138</v>
      </c>
      <c r="B78" s="76"/>
      <c r="C78" s="76"/>
      <c r="D78" s="76"/>
      <c r="E78" s="76"/>
      <c r="F78" s="76"/>
      <c r="G78" s="76"/>
      <c r="H78" s="8"/>
    </row>
    <row r="79" spans="1:8" ht="15" customHeight="1" x14ac:dyDescent="0.2">
      <c r="A79" s="172" t="s">
        <v>139</v>
      </c>
      <c r="B79" s="294" t="s">
        <v>585</v>
      </c>
      <c r="C79" s="296" t="s">
        <v>140</v>
      </c>
      <c r="D79" s="169" t="s">
        <v>141</v>
      </c>
      <c r="E79" s="162" t="s">
        <v>598</v>
      </c>
      <c r="F79" s="170">
        <v>0.215</v>
      </c>
      <c r="G79" s="170">
        <f t="shared" ref="G79:G87" si="0">F79*2.5</f>
        <v>0.53749999999999998</v>
      </c>
      <c r="H79" s="4">
        <v>12790</v>
      </c>
    </row>
    <row r="80" spans="1:8" x14ac:dyDescent="0.2">
      <c r="A80" s="172" t="s">
        <v>142</v>
      </c>
      <c r="B80" s="322"/>
      <c r="C80" s="325"/>
      <c r="D80" s="169" t="s">
        <v>143</v>
      </c>
      <c r="E80" s="162" t="s">
        <v>598</v>
      </c>
      <c r="F80" s="170">
        <v>0.19600000000000001</v>
      </c>
      <c r="G80" s="170">
        <f t="shared" si="0"/>
        <v>0.49</v>
      </c>
      <c r="H80" s="4">
        <v>24190</v>
      </c>
    </row>
    <row r="81" spans="1:8" x14ac:dyDescent="0.2">
      <c r="A81" s="172" t="s">
        <v>144</v>
      </c>
      <c r="B81" s="322"/>
      <c r="C81" s="325"/>
      <c r="D81" s="169" t="s">
        <v>145</v>
      </c>
      <c r="E81" s="162" t="s">
        <v>598</v>
      </c>
      <c r="F81" s="170">
        <v>0.17799999999999999</v>
      </c>
      <c r="G81" s="170">
        <f t="shared" si="0"/>
        <v>0.44499999999999995</v>
      </c>
      <c r="H81" s="4">
        <v>10190</v>
      </c>
    </row>
    <row r="82" spans="1:8" x14ac:dyDescent="0.2">
      <c r="A82" s="172" t="s">
        <v>146</v>
      </c>
      <c r="B82" s="322"/>
      <c r="C82" s="325"/>
      <c r="D82" s="169" t="s">
        <v>147</v>
      </c>
      <c r="E82" s="162" t="s">
        <v>598</v>
      </c>
      <c r="F82" s="170">
        <v>0.16800000000000001</v>
      </c>
      <c r="G82" s="170">
        <f t="shared" si="0"/>
        <v>0.42000000000000004</v>
      </c>
      <c r="H82" s="4">
        <v>9890</v>
      </c>
    </row>
    <row r="83" spans="1:8" x14ac:dyDescent="0.2">
      <c r="A83" s="172" t="s">
        <v>148</v>
      </c>
      <c r="B83" s="322"/>
      <c r="C83" s="325"/>
      <c r="D83" s="169" t="s">
        <v>149</v>
      </c>
      <c r="E83" s="162" t="s">
        <v>598</v>
      </c>
      <c r="F83" s="170">
        <v>0.14899999999999999</v>
      </c>
      <c r="G83" s="170">
        <f t="shared" si="0"/>
        <v>0.3725</v>
      </c>
      <c r="H83" s="4">
        <v>11890</v>
      </c>
    </row>
    <row r="84" spans="1:8" x14ac:dyDescent="0.2">
      <c r="A84" s="172" t="s">
        <v>150</v>
      </c>
      <c r="B84" s="322"/>
      <c r="C84" s="325"/>
      <c r="D84" s="169" t="s">
        <v>149</v>
      </c>
      <c r="E84" s="162" t="s">
        <v>598</v>
      </c>
      <c r="F84" s="170">
        <v>0.14899999999999999</v>
      </c>
      <c r="G84" s="170">
        <f t="shared" si="0"/>
        <v>0.3725</v>
      </c>
      <c r="H84" s="4">
        <v>8690</v>
      </c>
    </row>
    <row r="85" spans="1:8" x14ac:dyDescent="0.2">
      <c r="A85" s="172" t="s">
        <v>151</v>
      </c>
      <c r="B85" s="322"/>
      <c r="C85" s="325"/>
      <c r="D85" s="169" t="s">
        <v>152</v>
      </c>
      <c r="E85" s="162" t="s">
        <v>598</v>
      </c>
      <c r="F85" s="170">
        <v>0.13100000000000001</v>
      </c>
      <c r="G85" s="170">
        <f t="shared" si="0"/>
        <v>0.32750000000000001</v>
      </c>
      <c r="H85" s="4">
        <v>9590</v>
      </c>
    </row>
    <row r="86" spans="1:8" x14ac:dyDescent="0.2">
      <c r="A86" s="172" t="s">
        <v>153</v>
      </c>
      <c r="B86" s="322"/>
      <c r="C86" s="325"/>
      <c r="D86" s="169" t="s">
        <v>152</v>
      </c>
      <c r="E86" s="162" t="s">
        <v>598</v>
      </c>
      <c r="F86" s="170">
        <v>0.13100000000000001</v>
      </c>
      <c r="G86" s="170">
        <f t="shared" si="0"/>
        <v>0.32750000000000001</v>
      </c>
      <c r="H86" s="4">
        <v>7470</v>
      </c>
    </row>
    <row r="87" spans="1:8" ht="18" customHeight="1" x14ac:dyDescent="0.2">
      <c r="A87" s="172" t="s">
        <v>154</v>
      </c>
      <c r="B87" s="295"/>
      <c r="C87" s="297"/>
      <c r="D87" s="169" t="s">
        <v>155</v>
      </c>
      <c r="E87" s="162" t="s">
        <v>598</v>
      </c>
      <c r="F87" s="170">
        <v>0.10299999999999999</v>
      </c>
      <c r="G87" s="170">
        <f t="shared" si="0"/>
        <v>0.25750000000000001</v>
      </c>
      <c r="H87" s="4">
        <v>6370</v>
      </c>
    </row>
    <row r="88" spans="1:8" ht="15.75" x14ac:dyDescent="0.2">
      <c r="A88" s="327" t="s">
        <v>156</v>
      </c>
      <c r="B88" s="328"/>
      <c r="C88" s="328"/>
      <c r="D88" s="328"/>
      <c r="E88" s="328"/>
      <c r="F88" s="328"/>
      <c r="G88" s="328"/>
      <c r="H88" s="329"/>
    </row>
    <row r="89" spans="1:8" ht="25.5" x14ac:dyDescent="0.2">
      <c r="A89" s="172" t="s">
        <v>157</v>
      </c>
      <c r="B89" s="178" t="s">
        <v>676</v>
      </c>
      <c r="C89" s="179" t="s">
        <v>158</v>
      </c>
      <c r="D89" s="169" t="s">
        <v>159</v>
      </c>
      <c r="E89" s="150" t="s">
        <v>598</v>
      </c>
      <c r="F89" s="170">
        <v>0.55600000000000005</v>
      </c>
      <c r="G89" s="170">
        <v>1.3</v>
      </c>
      <c r="H89" s="9">
        <v>38490</v>
      </c>
    </row>
    <row r="90" spans="1:8" ht="15.75" x14ac:dyDescent="0.2">
      <c r="A90" s="327" t="s">
        <v>160</v>
      </c>
      <c r="B90" s="328"/>
      <c r="C90" s="328"/>
      <c r="D90" s="328"/>
      <c r="E90" s="328"/>
      <c r="F90" s="328"/>
      <c r="G90" s="328"/>
      <c r="H90" s="329"/>
    </row>
    <row r="91" spans="1:8" ht="15" customHeight="1" x14ac:dyDescent="0.2">
      <c r="A91" s="172" t="s">
        <v>161</v>
      </c>
      <c r="B91" s="294" t="s">
        <v>677</v>
      </c>
      <c r="C91" s="296" t="s">
        <v>162</v>
      </c>
      <c r="D91" s="169" t="s">
        <v>163</v>
      </c>
      <c r="E91" s="150" t="s">
        <v>164</v>
      </c>
      <c r="F91" s="170">
        <v>0.1</v>
      </c>
      <c r="G91" s="170">
        <v>0.25</v>
      </c>
      <c r="H91" s="4">
        <v>7990</v>
      </c>
    </row>
    <row r="92" spans="1:8" x14ac:dyDescent="0.2">
      <c r="A92" s="172" t="s">
        <v>165</v>
      </c>
      <c r="B92" s="322"/>
      <c r="C92" s="325"/>
      <c r="D92" s="169" t="s">
        <v>166</v>
      </c>
      <c r="E92" s="150" t="s">
        <v>164</v>
      </c>
      <c r="F92" s="170">
        <v>0.15</v>
      </c>
      <c r="G92" s="170">
        <v>0.375</v>
      </c>
      <c r="H92" s="4">
        <v>10190</v>
      </c>
    </row>
    <row r="93" spans="1:8" x14ac:dyDescent="0.2">
      <c r="A93" s="172" t="s">
        <v>167</v>
      </c>
      <c r="B93" s="322"/>
      <c r="C93" s="325"/>
      <c r="D93" s="169" t="s">
        <v>583</v>
      </c>
      <c r="E93" s="150" t="s">
        <v>164</v>
      </c>
      <c r="F93" s="170">
        <v>0.17100000000000001</v>
      </c>
      <c r="G93" s="170">
        <v>0.42749999999999999</v>
      </c>
      <c r="H93" s="4">
        <v>11790</v>
      </c>
    </row>
    <row r="94" spans="1:8" x14ac:dyDescent="0.2">
      <c r="A94" s="172" t="s">
        <v>168</v>
      </c>
      <c r="B94" s="322"/>
      <c r="C94" s="325"/>
      <c r="D94" s="169" t="s">
        <v>169</v>
      </c>
      <c r="E94" s="150" t="s">
        <v>164</v>
      </c>
      <c r="F94" s="170">
        <v>0.46</v>
      </c>
      <c r="G94" s="170">
        <v>1.1499999999999999</v>
      </c>
      <c r="H94" s="4">
        <v>36290</v>
      </c>
    </row>
    <row r="95" spans="1:8" x14ac:dyDescent="0.2">
      <c r="A95" s="172" t="str">
        <f>[1]калькуляция!A101</f>
        <v>ПРГ 47.2.5-4т</v>
      </c>
      <c r="B95" s="322"/>
      <c r="C95" s="325"/>
      <c r="D95" s="169" t="s">
        <v>170</v>
      </c>
      <c r="E95" s="150" t="s">
        <v>164</v>
      </c>
      <c r="F95" s="170">
        <v>0.47</v>
      </c>
      <c r="G95" s="170">
        <v>1.17</v>
      </c>
      <c r="H95" s="4">
        <v>37690</v>
      </c>
    </row>
    <row r="96" spans="1:8" x14ac:dyDescent="0.2">
      <c r="A96" s="172" t="str">
        <f>[1]калькуляция!A102</f>
        <v>ПРГ 52.2.5-4т</v>
      </c>
      <c r="B96" s="322"/>
      <c r="C96" s="325"/>
      <c r="D96" s="169" t="s">
        <v>171</v>
      </c>
      <c r="E96" s="150" t="s">
        <v>164</v>
      </c>
      <c r="F96" s="170">
        <v>0.52</v>
      </c>
      <c r="G96" s="170">
        <v>1.3</v>
      </c>
      <c r="H96" s="4">
        <v>42690</v>
      </c>
    </row>
    <row r="97" spans="1:8" ht="18" customHeight="1" x14ac:dyDescent="0.2">
      <c r="A97" s="172" t="s">
        <v>172</v>
      </c>
      <c r="B97" s="322"/>
      <c r="C97" s="297"/>
      <c r="D97" s="169" t="s">
        <v>173</v>
      </c>
      <c r="E97" s="150" t="s">
        <v>174</v>
      </c>
      <c r="F97" s="170">
        <v>0.6</v>
      </c>
      <c r="G97" s="170">
        <v>1.5</v>
      </c>
      <c r="H97" s="4">
        <v>49990</v>
      </c>
    </row>
    <row r="98" spans="1:8" ht="18" customHeight="1" x14ac:dyDescent="0.2">
      <c r="A98" s="78" t="s">
        <v>175</v>
      </c>
      <c r="B98" s="322"/>
      <c r="C98" s="180"/>
      <c r="D98" s="169" t="s">
        <v>176</v>
      </c>
      <c r="E98" s="150" t="s">
        <v>174</v>
      </c>
      <c r="F98" s="170">
        <v>0.61</v>
      </c>
      <c r="G98" s="170">
        <v>1.53</v>
      </c>
      <c r="H98" s="4">
        <v>51190</v>
      </c>
    </row>
    <row r="99" spans="1:8" x14ac:dyDescent="0.2">
      <c r="A99" s="172" t="s">
        <v>177</v>
      </c>
      <c r="B99" s="295"/>
      <c r="C99" s="180" t="s">
        <v>178</v>
      </c>
      <c r="D99" s="169" t="s">
        <v>179</v>
      </c>
      <c r="E99" s="150" t="s">
        <v>174</v>
      </c>
      <c r="F99" s="170">
        <v>0.65</v>
      </c>
      <c r="G99" s="170">
        <v>1.63</v>
      </c>
      <c r="H99" s="9">
        <v>57190</v>
      </c>
    </row>
    <row r="100" spans="1:8" ht="18" customHeight="1" x14ac:dyDescent="0.2">
      <c r="A100" s="327" t="s">
        <v>180</v>
      </c>
      <c r="B100" s="328"/>
      <c r="C100" s="328"/>
      <c r="D100" s="328"/>
      <c r="E100" s="328"/>
      <c r="F100" s="328"/>
      <c r="G100" s="328"/>
      <c r="H100" s="329"/>
    </row>
    <row r="101" spans="1:8" ht="15" customHeight="1" x14ac:dyDescent="0.2">
      <c r="A101" s="172" t="s">
        <v>181</v>
      </c>
      <c r="B101" s="294" t="s">
        <v>678</v>
      </c>
      <c r="C101" s="358" t="s">
        <v>182</v>
      </c>
      <c r="D101" s="169" t="s">
        <v>183</v>
      </c>
      <c r="E101" s="150" t="s">
        <v>599</v>
      </c>
      <c r="F101" s="170">
        <v>0.60799999999999998</v>
      </c>
      <c r="G101" s="170">
        <v>1.48</v>
      </c>
      <c r="H101" s="4">
        <v>21290</v>
      </c>
    </row>
    <row r="102" spans="1:8" x14ac:dyDescent="0.2">
      <c r="A102" s="172" t="s">
        <v>184</v>
      </c>
      <c r="B102" s="322"/>
      <c r="C102" s="359"/>
      <c r="D102" s="169" t="s">
        <v>185</v>
      </c>
      <c r="E102" s="150" t="s">
        <v>599</v>
      </c>
      <c r="F102" s="170">
        <v>0.68</v>
      </c>
      <c r="G102" s="170">
        <v>1.7</v>
      </c>
      <c r="H102" s="4">
        <v>22990</v>
      </c>
    </row>
    <row r="103" spans="1:8" x14ac:dyDescent="0.2">
      <c r="A103" s="172" t="s">
        <v>186</v>
      </c>
      <c r="B103" s="322"/>
      <c r="C103" s="359"/>
      <c r="D103" s="169" t="s">
        <v>187</v>
      </c>
      <c r="E103" s="150" t="s">
        <v>599</v>
      </c>
      <c r="F103" s="170">
        <v>0.60699999999999998</v>
      </c>
      <c r="G103" s="170">
        <v>1.52</v>
      </c>
      <c r="H103" s="4">
        <v>20390</v>
      </c>
    </row>
    <row r="104" spans="1:8" x14ac:dyDescent="0.2">
      <c r="A104" s="172" t="s">
        <v>188</v>
      </c>
      <c r="B104" s="295"/>
      <c r="C104" s="360"/>
      <c r="D104" s="169" t="s">
        <v>574</v>
      </c>
      <c r="E104" s="150" t="s">
        <v>599</v>
      </c>
      <c r="F104" s="170">
        <v>0.57899999999999996</v>
      </c>
      <c r="G104" s="170">
        <v>1.39</v>
      </c>
      <c r="H104" s="4">
        <v>19790</v>
      </c>
    </row>
    <row r="105" spans="1:8" ht="15.75" x14ac:dyDescent="0.2">
      <c r="A105" s="361" t="s">
        <v>189</v>
      </c>
      <c r="B105" s="362"/>
      <c r="C105" s="362"/>
      <c r="D105" s="362"/>
      <c r="E105" s="362"/>
      <c r="F105" s="362"/>
      <c r="G105" s="362"/>
      <c r="H105" s="363"/>
    </row>
    <row r="106" spans="1:8" ht="25.5" x14ac:dyDescent="0.2">
      <c r="A106" s="181" t="s">
        <v>190</v>
      </c>
      <c r="B106" s="182" t="s">
        <v>191</v>
      </c>
      <c r="C106" s="183" t="s">
        <v>192</v>
      </c>
      <c r="D106" s="184" t="s">
        <v>193</v>
      </c>
      <c r="E106" s="185" t="s">
        <v>598</v>
      </c>
      <c r="F106" s="186">
        <v>0.53800000000000003</v>
      </c>
      <c r="G106" s="186">
        <v>1.1100000000000001</v>
      </c>
      <c r="H106" s="187">
        <v>22690</v>
      </c>
    </row>
    <row r="107" spans="1:8" ht="15.75" x14ac:dyDescent="0.2">
      <c r="A107" s="364" t="s">
        <v>194</v>
      </c>
      <c r="B107" s="365"/>
      <c r="C107" s="365"/>
      <c r="D107" s="365"/>
      <c r="E107" s="365"/>
      <c r="F107" s="365"/>
      <c r="G107" s="365"/>
      <c r="H107" s="366"/>
    </row>
    <row r="108" spans="1:8" ht="18" customHeight="1" x14ac:dyDescent="0.2">
      <c r="A108" s="188" t="s">
        <v>195</v>
      </c>
      <c r="B108" s="330" t="s">
        <v>679</v>
      </c>
      <c r="C108" s="331" t="s">
        <v>196</v>
      </c>
      <c r="D108" s="169" t="s">
        <v>661</v>
      </c>
      <c r="E108" s="150" t="s">
        <v>599</v>
      </c>
      <c r="F108" s="170">
        <v>4.5999999999999999E-2</v>
      </c>
      <c r="G108" s="170">
        <v>0.115</v>
      </c>
      <c r="H108" s="16">
        <v>1970</v>
      </c>
    </row>
    <row r="109" spans="1:8" ht="18" customHeight="1" x14ac:dyDescent="0.2">
      <c r="A109" s="188" t="s">
        <v>197</v>
      </c>
      <c r="B109" s="316"/>
      <c r="C109" s="319"/>
      <c r="D109" s="169" t="s">
        <v>661</v>
      </c>
      <c r="E109" s="150" t="s">
        <v>599</v>
      </c>
      <c r="F109" s="170">
        <v>4.5999999999999999E-2</v>
      </c>
      <c r="G109" s="170">
        <v>0.115</v>
      </c>
      <c r="H109" s="16">
        <v>2290</v>
      </c>
    </row>
    <row r="110" spans="1:8" x14ac:dyDescent="0.2">
      <c r="A110" s="188" t="s">
        <v>198</v>
      </c>
      <c r="B110" s="316"/>
      <c r="C110" s="319"/>
      <c r="D110" s="169" t="s">
        <v>662</v>
      </c>
      <c r="E110" s="150" t="s">
        <v>599</v>
      </c>
      <c r="F110" s="170">
        <v>4.5999999999999999E-2</v>
      </c>
      <c r="G110" s="170">
        <v>0.115</v>
      </c>
      <c r="H110" s="16">
        <v>2555</v>
      </c>
    </row>
    <row r="111" spans="1:8" x14ac:dyDescent="0.2">
      <c r="A111" s="188" t="s">
        <v>199</v>
      </c>
      <c r="B111" s="316"/>
      <c r="C111" s="319"/>
      <c r="D111" s="169" t="s">
        <v>663</v>
      </c>
      <c r="E111" s="150" t="s">
        <v>599</v>
      </c>
      <c r="F111" s="170">
        <v>5.2999999999999999E-2</v>
      </c>
      <c r="G111" s="170">
        <v>0.13250000000000001</v>
      </c>
      <c r="H111" s="16">
        <v>2350</v>
      </c>
    </row>
    <row r="112" spans="1:8" x14ac:dyDescent="0.2">
      <c r="A112" s="188" t="s">
        <v>200</v>
      </c>
      <c r="B112" s="316"/>
      <c r="C112" s="319"/>
      <c r="D112" s="169" t="s">
        <v>663</v>
      </c>
      <c r="E112" s="150" t="s">
        <v>599</v>
      </c>
      <c r="F112" s="170">
        <v>5.2999999999999999E-2</v>
      </c>
      <c r="G112" s="170">
        <v>0.13250000000000001</v>
      </c>
      <c r="H112" s="16">
        <v>2795</v>
      </c>
    </row>
    <row r="113" spans="1:8" x14ac:dyDescent="0.2">
      <c r="A113" s="188" t="s">
        <v>201</v>
      </c>
      <c r="B113" s="316"/>
      <c r="C113" s="319"/>
      <c r="D113" s="169" t="s">
        <v>663</v>
      </c>
      <c r="E113" s="150" t="s">
        <v>599</v>
      </c>
      <c r="F113" s="170">
        <v>5.2999999999999999E-2</v>
      </c>
      <c r="G113" s="170">
        <v>0.13250000000000001</v>
      </c>
      <c r="H113" s="16">
        <v>3200</v>
      </c>
    </row>
    <row r="114" spans="1:8" ht="18" customHeight="1" x14ac:dyDescent="0.2">
      <c r="A114" s="188" t="s">
        <v>202</v>
      </c>
      <c r="B114" s="316"/>
      <c r="C114" s="319"/>
      <c r="D114" s="169" t="s">
        <v>664</v>
      </c>
      <c r="E114" s="150" t="s">
        <v>599</v>
      </c>
      <c r="F114" s="170">
        <v>0.06</v>
      </c>
      <c r="G114" s="170">
        <v>0.15</v>
      </c>
      <c r="H114" s="16">
        <v>2495</v>
      </c>
    </row>
    <row r="115" spans="1:8" ht="18" customHeight="1" x14ac:dyDescent="0.2">
      <c r="A115" s="188" t="s">
        <v>203</v>
      </c>
      <c r="B115" s="316"/>
      <c r="C115" s="319"/>
      <c r="D115" s="169" t="s">
        <v>664</v>
      </c>
      <c r="E115" s="150" t="s">
        <v>599</v>
      </c>
      <c r="F115" s="170">
        <v>0.06</v>
      </c>
      <c r="G115" s="170">
        <v>0.15</v>
      </c>
      <c r="H115" s="16">
        <v>3140</v>
      </c>
    </row>
    <row r="116" spans="1:8" x14ac:dyDescent="0.2">
      <c r="A116" s="188" t="s">
        <v>204</v>
      </c>
      <c r="B116" s="316"/>
      <c r="C116" s="319"/>
      <c r="D116" s="169" t="s">
        <v>664</v>
      </c>
      <c r="E116" s="150" t="s">
        <v>599</v>
      </c>
      <c r="F116" s="170">
        <v>0.06</v>
      </c>
      <c r="G116" s="170">
        <v>0.15</v>
      </c>
      <c r="H116" s="16">
        <v>3460</v>
      </c>
    </row>
    <row r="117" spans="1:8" x14ac:dyDescent="0.2">
      <c r="A117" s="188" t="s">
        <v>205</v>
      </c>
      <c r="B117" s="316"/>
      <c r="C117" s="319"/>
      <c r="D117" s="169" t="s">
        <v>665</v>
      </c>
      <c r="E117" s="150" t="s">
        <v>599</v>
      </c>
      <c r="F117" s="170">
        <v>6.6000000000000003E-2</v>
      </c>
      <c r="G117" s="170">
        <v>0.16500000000000001</v>
      </c>
      <c r="H117" s="16">
        <v>2995</v>
      </c>
    </row>
    <row r="118" spans="1:8" x14ac:dyDescent="0.2">
      <c r="A118" s="188" t="s">
        <v>206</v>
      </c>
      <c r="B118" s="316"/>
      <c r="C118" s="319"/>
      <c r="D118" s="169" t="s">
        <v>665</v>
      </c>
      <c r="E118" s="150" t="s">
        <v>599</v>
      </c>
      <c r="F118" s="170">
        <v>6.6000000000000003E-2</v>
      </c>
      <c r="G118" s="170">
        <v>0.16500000000000001</v>
      </c>
      <c r="H118" s="16">
        <v>3355</v>
      </c>
    </row>
    <row r="119" spans="1:8" x14ac:dyDescent="0.2">
      <c r="A119" s="188" t="s">
        <v>207</v>
      </c>
      <c r="B119" s="316"/>
      <c r="C119" s="319"/>
      <c r="D119" s="169" t="s">
        <v>665</v>
      </c>
      <c r="E119" s="150" t="s">
        <v>599</v>
      </c>
      <c r="F119" s="170">
        <v>6.6000000000000003E-2</v>
      </c>
      <c r="G119" s="170">
        <v>0.16500000000000001</v>
      </c>
      <c r="H119" s="16">
        <v>3575</v>
      </c>
    </row>
    <row r="120" spans="1:8" x14ac:dyDescent="0.2">
      <c r="A120" s="188" t="s">
        <v>208</v>
      </c>
      <c r="B120" s="316"/>
      <c r="C120" s="319"/>
      <c r="D120" s="169" t="s">
        <v>666</v>
      </c>
      <c r="E120" s="150" t="s">
        <v>599</v>
      </c>
      <c r="F120" s="170">
        <v>7.0000000000000007E-2</v>
      </c>
      <c r="G120" s="170">
        <v>0.17499999999999999</v>
      </c>
      <c r="H120" s="16">
        <v>3575</v>
      </c>
    </row>
    <row r="121" spans="1:8" x14ac:dyDescent="0.2">
      <c r="A121" s="188" t="s">
        <v>209</v>
      </c>
      <c r="B121" s="316"/>
      <c r="C121" s="319"/>
      <c r="D121" s="169" t="s">
        <v>666</v>
      </c>
      <c r="E121" s="150" t="s">
        <v>599</v>
      </c>
      <c r="F121" s="170">
        <v>7.0000000000000007E-2</v>
      </c>
      <c r="G121" s="170">
        <v>0.17499999999999999</v>
      </c>
      <c r="H121" s="16">
        <v>3850</v>
      </c>
    </row>
    <row r="122" spans="1:8" x14ac:dyDescent="0.2">
      <c r="A122" s="188" t="s">
        <v>210</v>
      </c>
      <c r="B122" s="316"/>
      <c r="C122" s="319"/>
      <c r="D122" s="169" t="s">
        <v>666</v>
      </c>
      <c r="E122" s="150" t="s">
        <v>599</v>
      </c>
      <c r="F122" s="170">
        <v>7.0000000000000007E-2</v>
      </c>
      <c r="G122" s="170">
        <v>0.17499999999999999</v>
      </c>
      <c r="H122" s="16">
        <v>4260</v>
      </c>
    </row>
    <row r="123" spans="1:8" x14ac:dyDescent="0.2">
      <c r="A123" s="188" t="s">
        <v>211</v>
      </c>
      <c r="B123" s="316"/>
      <c r="C123" s="319"/>
      <c r="D123" s="169" t="s">
        <v>667</v>
      </c>
      <c r="E123" s="150" t="s">
        <v>599</v>
      </c>
      <c r="F123" s="170">
        <v>6.8000000000000005E-2</v>
      </c>
      <c r="G123" s="170">
        <v>0.17</v>
      </c>
      <c r="H123" s="16">
        <v>3695</v>
      </c>
    </row>
    <row r="124" spans="1:8" x14ac:dyDescent="0.2">
      <c r="A124" s="188" t="s">
        <v>212</v>
      </c>
      <c r="B124" s="316"/>
      <c r="C124" s="319"/>
      <c r="D124" s="169" t="s">
        <v>667</v>
      </c>
      <c r="E124" s="150" t="s">
        <v>599</v>
      </c>
      <c r="F124" s="170">
        <v>6.8000000000000005E-2</v>
      </c>
      <c r="G124" s="170">
        <v>0.17</v>
      </c>
      <c r="H124" s="16">
        <v>4460</v>
      </c>
    </row>
    <row r="125" spans="1:8" x14ac:dyDescent="0.2">
      <c r="A125" s="188" t="s">
        <v>213</v>
      </c>
      <c r="B125" s="316"/>
      <c r="C125" s="319"/>
      <c r="D125" s="169" t="s">
        <v>667</v>
      </c>
      <c r="E125" s="150" t="s">
        <v>599</v>
      </c>
      <c r="F125" s="170">
        <v>6.8000000000000005E-2</v>
      </c>
      <c r="G125" s="170">
        <v>0.17</v>
      </c>
      <c r="H125" s="16">
        <v>4795</v>
      </c>
    </row>
    <row r="126" spans="1:8" x14ac:dyDescent="0.2">
      <c r="A126" s="188" t="s">
        <v>214</v>
      </c>
      <c r="B126" s="316"/>
      <c r="C126" s="319"/>
      <c r="D126" s="169" t="s">
        <v>668</v>
      </c>
      <c r="E126" s="150" t="s">
        <v>599</v>
      </c>
      <c r="F126" s="170">
        <v>8.5999999999999993E-2</v>
      </c>
      <c r="G126" s="170">
        <v>0.215</v>
      </c>
      <c r="H126" s="16">
        <v>3995</v>
      </c>
    </row>
    <row r="127" spans="1:8" x14ac:dyDescent="0.2">
      <c r="A127" s="188" t="s">
        <v>215</v>
      </c>
      <c r="B127" s="316"/>
      <c r="C127" s="319"/>
      <c r="D127" s="169" t="s">
        <v>668</v>
      </c>
      <c r="E127" s="150" t="s">
        <v>599</v>
      </c>
      <c r="F127" s="170">
        <v>8.5999999999999993E-2</v>
      </c>
      <c r="G127" s="170">
        <v>0.215</v>
      </c>
      <c r="H127" s="16">
        <v>4460</v>
      </c>
    </row>
    <row r="128" spans="1:8" x14ac:dyDescent="0.2">
      <c r="A128" s="188" t="s">
        <v>216</v>
      </c>
      <c r="B128" s="316"/>
      <c r="C128" s="319"/>
      <c r="D128" s="169" t="s">
        <v>668</v>
      </c>
      <c r="E128" s="150" t="s">
        <v>599</v>
      </c>
      <c r="F128" s="170">
        <v>8.5999999999999993E-2</v>
      </c>
      <c r="G128" s="170">
        <v>0.215</v>
      </c>
      <c r="H128" s="16">
        <v>5120</v>
      </c>
    </row>
    <row r="129" spans="1:8" x14ac:dyDescent="0.2">
      <c r="A129" s="188" t="s">
        <v>217</v>
      </c>
      <c r="B129" s="316"/>
      <c r="C129" s="319"/>
      <c r="D129" s="169" t="s">
        <v>669</v>
      </c>
      <c r="E129" s="150" t="s">
        <v>599</v>
      </c>
      <c r="F129" s="170">
        <v>8.4000000000000005E-2</v>
      </c>
      <c r="G129" s="170">
        <v>0.21</v>
      </c>
      <c r="H129" s="16">
        <v>4230</v>
      </c>
    </row>
    <row r="130" spans="1:8" x14ac:dyDescent="0.2">
      <c r="A130" s="188" t="s">
        <v>218</v>
      </c>
      <c r="B130" s="316"/>
      <c r="C130" s="319"/>
      <c r="D130" s="169" t="s">
        <v>669</v>
      </c>
      <c r="E130" s="150" t="s">
        <v>599</v>
      </c>
      <c r="F130" s="170">
        <v>8.4000000000000005E-2</v>
      </c>
      <c r="G130" s="170">
        <v>0.21</v>
      </c>
      <c r="H130" s="16">
        <v>5050</v>
      </c>
    </row>
    <row r="131" spans="1:8" x14ac:dyDescent="0.2">
      <c r="A131" s="188" t="s">
        <v>219</v>
      </c>
      <c r="B131" s="316"/>
      <c r="C131" s="319"/>
      <c r="D131" s="169" t="s">
        <v>669</v>
      </c>
      <c r="E131" s="150" t="s">
        <v>599</v>
      </c>
      <c r="F131" s="170">
        <v>8.4000000000000005E-2</v>
      </c>
      <c r="G131" s="170">
        <v>0.21</v>
      </c>
      <c r="H131" s="16">
        <v>5340</v>
      </c>
    </row>
    <row r="132" spans="1:8" x14ac:dyDescent="0.2">
      <c r="A132" s="188" t="s">
        <v>220</v>
      </c>
      <c r="B132" s="316"/>
      <c r="C132" s="319"/>
      <c r="D132" s="169" t="s">
        <v>670</v>
      </c>
      <c r="E132" s="150" t="s">
        <v>599</v>
      </c>
      <c r="F132" s="170">
        <v>9.4E-2</v>
      </c>
      <c r="G132" s="170">
        <v>0.23499999999999999</v>
      </c>
      <c r="H132" s="16">
        <v>4660</v>
      </c>
    </row>
    <row r="133" spans="1:8" x14ac:dyDescent="0.2">
      <c r="A133" s="188" t="s">
        <v>221</v>
      </c>
      <c r="B133" s="316"/>
      <c r="C133" s="319"/>
      <c r="D133" s="169" t="s">
        <v>670</v>
      </c>
      <c r="E133" s="150" t="s">
        <v>599</v>
      </c>
      <c r="F133" s="170">
        <v>9.4E-2</v>
      </c>
      <c r="G133" s="170">
        <v>0.23499999999999999</v>
      </c>
      <c r="H133" s="16">
        <v>5140</v>
      </c>
    </row>
    <row r="134" spans="1:8" x14ac:dyDescent="0.2">
      <c r="A134" s="188" t="s">
        <v>222</v>
      </c>
      <c r="B134" s="316"/>
      <c r="C134" s="319"/>
      <c r="D134" s="169" t="s">
        <v>670</v>
      </c>
      <c r="E134" s="150" t="s">
        <v>599</v>
      </c>
      <c r="F134" s="170">
        <v>9.4E-2</v>
      </c>
      <c r="G134" s="170">
        <v>0.23499999999999999</v>
      </c>
      <c r="H134" s="16">
        <v>5595</v>
      </c>
    </row>
    <row r="135" spans="1:8" x14ac:dyDescent="0.2">
      <c r="A135" s="188" t="s">
        <v>223</v>
      </c>
      <c r="B135" s="316"/>
      <c r="C135" s="319"/>
      <c r="D135" s="169" t="s">
        <v>671</v>
      </c>
      <c r="E135" s="150" t="s">
        <v>599</v>
      </c>
      <c r="F135" s="170">
        <v>9.6000000000000002E-2</v>
      </c>
      <c r="G135" s="170">
        <f t="shared" ref="G135:G140" si="1">F135*2.5</f>
        <v>0.24</v>
      </c>
      <c r="H135" s="16">
        <v>5050</v>
      </c>
    </row>
    <row r="136" spans="1:8" x14ac:dyDescent="0.2">
      <c r="A136" s="188" t="s">
        <v>224</v>
      </c>
      <c r="B136" s="316"/>
      <c r="C136" s="319"/>
      <c r="D136" s="169" t="s">
        <v>671</v>
      </c>
      <c r="E136" s="150" t="s">
        <v>599</v>
      </c>
      <c r="F136" s="170">
        <v>9.6000000000000002E-2</v>
      </c>
      <c r="G136" s="170">
        <f t="shared" si="1"/>
        <v>0.24</v>
      </c>
      <c r="H136" s="16">
        <v>5250</v>
      </c>
    </row>
    <row r="137" spans="1:8" x14ac:dyDescent="0.2">
      <c r="A137" s="188" t="s">
        <v>225</v>
      </c>
      <c r="B137" s="316"/>
      <c r="C137" s="319"/>
      <c r="D137" s="169" t="s">
        <v>671</v>
      </c>
      <c r="E137" s="150" t="s">
        <v>599</v>
      </c>
      <c r="F137" s="170">
        <v>9.6000000000000002E-2</v>
      </c>
      <c r="G137" s="170">
        <f t="shared" si="1"/>
        <v>0.24</v>
      </c>
      <c r="H137" s="16">
        <v>5540</v>
      </c>
    </row>
    <row r="138" spans="1:8" x14ac:dyDescent="0.2">
      <c r="A138" s="188" t="s">
        <v>226</v>
      </c>
      <c r="B138" s="316"/>
      <c r="C138" s="319"/>
      <c r="D138" s="169" t="s">
        <v>672</v>
      </c>
      <c r="E138" s="150" t="s">
        <v>599</v>
      </c>
      <c r="F138" s="170">
        <v>0.109</v>
      </c>
      <c r="G138" s="170">
        <f t="shared" si="1"/>
        <v>0.27250000000000002</v>
      </c>
      <c r="H138" s="16">
        <v>7340</v>
      </c>
    </row>
    <row r="139" spans="1:8" x14ac:dyDescent="0.2">
      <c r="A139" s="188" t="s">
        <v>227</v>
      </c>
      <c r="B139" s="316"/>
      <c r="C139" s="319"/>
      <c r="D139" s="169" t="s">
        <v>672</v>
      </c>
      <c r="E139" s="150" t="s">
        <v>599</v>
      </c>
      <c r="F139" s="170">
        <v>0.109</v>
      </c>
      <c r="G139" s="170">
        <f t="shared" si="1"/>
        <v>0.27250000000000002</v>
      </c>
      <c r="H139" s="16">
        <v>7590</v>
      </c>
    </row>
    <row r="140" spans="1:8" x14ac:dyDescent="0.2">
      <c r="A140" s="188" t="s">
        <v>228</v>
      </c>
      <c r="B140" s="317"/>
      <c r="C140" s="320"/>
      <c r="D140" s="169" t="s">
        <v>672</v>
      </c>
      <c r="E140" s="150" t="s">
        <v>599</v>
      </c>
      <c r="F140" s="170">
        <v>0.109</v>
      </c>
      <c r="G140" s="170">
        <f t="shared" si="1"/>
        <v>0.27250000000000002</v>
      </c>
      <c r="H140" s="16">
        <v>7840</v>
      </c>
    </row>
    <row r="141" spans="1:8" ht="15.75" x14ac:dyDescent="0.25">
      <c r="A141" s="189" t="s">
        <v>229</v>
      </c>
      <c r="B141" s="190"/>
      <c r="C141" s="149"/>
      <c r="D141" s="169"/>
      <c r="E141" s="150"/>
      <c r="F141" s="170"/>
      <c r="G141" s="170"/>
      <c r="H141" s="191"/>
    </row>
    <row r="142" spans="1:8" ht="15" customHeight="1" x14ac:dyDescent="0.2">
      <c r="A142" s="188" t="s">
        <v>230</v>
      </c>
      <c r="B142" s="294" t="s">
        <v>679</v>
      </c>
      <c r="C142" s="331" t="s">
        <v>231</v>
      </c>
      <c r="D142" s="169" t="s">
        <v>232</v>
      </c>
      <c r="E142" s="150" t="s">
        <v>599</v>
      </c>
      <c r="F142" s="170">
        <v>0.04</v>
      </c>
      <c r="G142" s="170">
        <v>9.6000000000000002E-2</v>
      </c>
      <c r="H142" s="16">
        <v>2450</v>
      </c>
    </row>
    <row r="143" spans="1:8" x14ac:dyDescent="0.2">
      <c r="A143" s="188" t="s">
        <v>233</v>
      </c>
      <c r="B143" s="322"/>
      <c r="C143" s="319"/>
      <c r="D143" s="169" t="s">
        <v>232</v>
      </c>
      <c r="E143" s="150" t="s">
        <v>599</v>
      </c>
      <c r="F143" s="170">
        <v>0.04</v>
      </c>
      <c r="G143" s="170">
        <v>9.6000000000000002E-2</v>
      </c>
      <c r="H143" s="16">
        <v>2795</v>
      </c>
    </row>
    <row r="144" spans="1:8" x14ac:dyDescent="0.2">
      <c r="A144" s="188" t="s">
        <v>234</v>
      </c>
      <c r="B144" s="322"/>
      <c r="C144" s="319"/>
      <c r="D144" s="169" t="s">
        <v>235</v>
      </c>
      <c r="E144" s="150" t="s">
        <v>599</v>
      </c>
      <c r="F144" s="170">
        <v>4.5999999999999999E-2</v>
      </c>
      <c r="G144" s="170">
        <v>0.11</v>
      </c>
      <c r="H144" s="16">
        <v>2690</v>
      </c>
    </row>
    <row r="145" spans="1:8" x14ac:dyDescent="0.2">
      <c r="A145" s="188" t="s">
        <v>236</v>
      </c>
      <c r="B145" s="322"/>
      <c r="C145" s="319"/>
      <c r="D145" s="169" t="s">
        <v>235</v>
      </c>
      <c r="E145" s="150" t="s">
        <v>599</v>
      </c>
      <c r="F145" s="170">
        <v>4.5999999999999999E-2</v>
      </c>
      <c r="G145" s="170">
        <v>0.11</v>
      </c>
      <c r="H145" s="16">
        <v>3190</v>
      </c>
    </row>
    <row r="146" spans="1:8" x14ac:dyDescent="0.2">
      <c r="A146" s="188" t="s">
        <v>237</v>
      </c>
      <c r="B146" s="322"/>
      <c r="C146" s="319"/>
      <c r="D146" s="169" t="s">
        <v>238</v>
      </c>
      <c r="E146" s="150" t="s">
        <v>599</v>
      </c>
      <c r="F146" s="170">
        <v>5.2999999999999999E-2</v>
      </c>
      <c r="G146" s="170">
        <v>0.127</v>
      </c>
      <c r="H146" s="16">
        <v>3490</v>
      </c>
    </row>
    <row r="147" spans="1:8" x14ac:dyDescent="0.2">
      <c r="A147" s="188" t="s">
        <v>239</v>
      </c>
      <c r="B147" s="295"/>
      <c r="C147" s="320"/>
      <c r="D147" s="169" t="s">
        <v>238</v>
      </c>
      <c r="E147" s="150" t="s">
        <v>599</v>
      </c>
      <c r="F147" s="170">
        <v>5.2999999999999999E-2</v>
      </c>
      <c r="G147" s="170">
        <v>0.127</v>
      </c>
      <c r="H147" s="16">
        <v>3850</v>
      </c>
    </row>
    <row r="148" spans="1:8" ht="18" customHeight="1" x14ac:dyDescent="0.25">
      <c r="A148" s="189" t="s">
        <v>680</v>
      </c>
      <c r="B148" s="190"/>
      <c r="C148" s="149"/>
      <c r="D148" s="169"/>
      <c r="E148" s="150"/>
      <c r="F148" s="170"/>
      <c r="G148" s="170"/>
      <c r="H148" s="192"/>
    </row>
    <row r="149" spans="1:8" ht="15" customHeight="1" x14ac:dyDescent="0.2">
      <c r="A149" s="188" t="s">
        <v>240</v>
      </c>
      <c r="B149" s="330" t="s">
        <v>241</v>
      </c>
      <c r="C149" s="368" t="s">
        <v>242</v>
      </c>
      <c r="D149" s="193" t="s">
        <v>243</v>
      </c>
      <c r="E149" s="162" t="s">
        <v>598</v>
      </c>
      <c r="F149" s="170">
        <v>0.05</v>
      </c>
      <c r="G149" s="170">
        <f>F149*2.5</f>
        <v>0.125</v>
      </c>
      <c r="H149" s="16">
        <v>1425</v>
      </c>
    </row>
    <row r="150" spans="1:8" x14ac:dyDescent="0.2">
      <c r="A150" s="188" t="s">
        <v>244</v>
      </c>
      <c r="B150" s="316"/>
      <c r="C150" s="369"/>
      <c r="D150" s="193" t="s">
        <v>581</v>
      </c>
      <c r="E150" s="162" t="s">
        <v>598</v>
      </c>
      <c r="F150" s="170">
        <v>0.15</v>
      </c>
      <c r="G150" s="170">
        <f t="shared" ref="G150:G160" si="2">F150*2.5</f>
        <v>0.375</v>
      </c>
      <c r="H150" s="16">
        <v>4530</v>
      </c>
    </row>
    <row r="151" spans="1:8" x14ac:dyDescent="0.2">
      <c r="A151" s="188" t="s">
        <v>245</v>
      </c>
      <c r="B151" s="316"/>
      <c r="C151" s="369"/>
      <c r="D151" s="193" t="s">
        <v>246</v>
      </c>
      <c r="E151" s="162" t="s">
        <v>598</v>
      </c>
      <c r="F151" s="170">
        <v>0.24</v>
      </c>
      <c r="G151" s="170">
        <f t="shared" si="2"/>
        <v>0.6</v>
      </c>
      <c r="H151" s="16">
        <v>7360</v>
      </c>
    </row>
    <row r="152" spans="1:8" x14ac:dyDescent="0.2">
      <c r="A152" s="188" t="s">
        <v>247</v>
      </c>
      <c r="B152" s="316"/>
      <c r="C152" s="369"/>
      <c r="D152" s="193" t="s">
        <v>248</v>
      </c>
      <c r="E152" s="162" t="s">
        <v>598</v>
      </c>
      <c r="F152" s="170">
        <v>0.16</v>
      </c>
      <c r="G152" s="170">
        <f t="shared" si="2"/>
        <v>0.4</v>
      </c>
      <c r="H152" s="16">
        <v>4990</v>
      </c>
    </row>
    <row r="153" spans="1:8" x14ac:dyDescent="0.2">
      <c r="A153" s="188" t="s">
        <v>249</v>
      </c>
      <c r="B153" s="316"/>
      <c r="C153" s="369"/>
      <c r="D153" s="193" t="s">
        <v>250</v>
      </c>
      <c r="E153" s="162" t="s">
        <v>598</v>
      </c>
      <c r="F153" s="170">
        <v>0.11</v>
      </c>
      <c r="G153" s="170">
        <f t="shared" si="2"/>
        <v>0.27500000000000002</v>
      </c>
      <c r="H153" s="16">
        <v>2685</v>
      </c>
    </row>
    <row r="154" spans="1:8" x14ac:dyDescent="0.2">
      <c r="A154" s="188" t="s">
        <v>251</v>
      </c>
      <c r="B154" s="316"/>
      <c r="C154" s="369"/>
      <c r="D154" s="193" t="s">
        <v>252</v>
      </c>
      <c r="E154" s="162" t="s">
        <v>598</v>
      </c>
      <c r="F154" s="170">
        <v>0.53</v>
      </c>
      <c r="G154" s="170">
        <f t="shared" si="2"/>
        <v>1.3250000000000002</v>
      </c>
      <c r="H154" s="16">
        <v>12490</v>
      </c>
    </row>
    <row r="155" spans="1:8" ht="18" customHeight="1" x14ac:dyDescent="0.2">
      <c r="A155" s="188" t="s">
        <v>253</v>
      </c>
      <c r="B155" s="316"/>
      <c r="C155" s="369"/>
      <c r="D155" s="193" t="s">
        <v>254</v>
      </c>
      <c r="E155" s="162" t="s">
        <v>598</v>
      </c>
      <c r="F155" s="170">
        <v>0.4</v>
      </c>
      <c r="G155" s="170">
        <f t="shared" si="2"/>
        <v>1</v>
      </c>
      <c r="H155" s="16">
        <v>10890</v>
      </c>
    </row>
    <row r="156" spans="1:8" x14ac:dyDescent="0.2">
      <c r="A156" s="188" t="s">
        <v>255</v>
      </c>
      <c r="B156" s="316"/>
      <c r="C156" s="369"/>
      <c r="D156" s="193" t="s">
        <v>256</v>
      </c>
      <c r="E156" s="162" t="s">
        <v>598</v>
      </c>
      <c r="F156" s="170">
        <v>0.32</v>
      </c>
      <c r="G156" s="170">
        <f t="shared" si="2"/>
        <v>0.8</v>
      </c>
      <c r="H156" s="16">
        <v>7490</v>
      </c>
    </row>
    <row r="157" spans="1:8" x14ac:dyDescent="0.2">
      <c r="A157" s="188" t="s">
        <v>575</v>
      </c>
      <c r="B157" s="316"/>
      <c r="C157" s="369"/>
      <c r="D157" s="193" t="s">
        <v>576</v>
      </c>
      <c r="E157" s="162" t="s">
        <v>598</v>
      </c>
      <c r="F157" s="194">
        <v>0.16</v>
      </c>
      <c r="G157" s="194">
        <f t="shared" si="2"/>
        <v>0.4</v>
      </c>
      <c r="H157" s="16">
        <v>3990</v>
      </c>
    </row>
    <row r="158" spans="1:8" x14ac:dyDescent="0.2">
      <c r="A158" s="195" t="s">
        <v>257</v>
      </c>
      <c r="B158" s="316"/>
      <c r="C158" s="369"/>
      <c r="D158" s="196" t="s">
        <v>258</v>
      </c>
      <c r="E158" s="162" t="s">
        <v>598</v>
      </c>
      <c r="F158" s="194">
        <v>0.59</v>
      </c>
      <c r="G158" s="194">
        <f t="shared" si="2"/>
        <v>1.4749999999999999</v>
      </c>
      <c r="H158" s="187">
        <v>16790</v>
      </c>
    </row>
    <row r="159" spans="1:8" x14ac:dyDescent="0.2">
      <c r="A159" s="67" t="s">
        <v>259</v>
      </c>
      <c r="B159" s="316"/>
      <c r="C159" s="369"/>
      <c r="D159" s="15" t="s">
        <v>260</v>
      </c>
      <c r="E159" s="162" t="s">
        <v>598</v>
      </c>
      <c r="F159" s="108">
        <v>0.41</v>
      </c>
      <c r="G159" s="108">
        <f t="shared" si="2"/>
        <v>1.0249999999999999</v>
      </c>
      <c r="H159" s="16">
        <v>11190</v>
      </c>
    </row>
    <row r="160" spans="1:8" x14ac:dyDescent="0.2">
      <c r="A160" s="88" t="s">
        <v>577</v>
      </c>
      <c r="B160" s="367"/>
      <c r="C160" s="370"/>
      <c r="D160" s="89" t="s">
        <v>578</v>
      </c>
      <c r="E160" s="197" t="s">
        <v>598</v>
      </c>
      <c r="F160" s="90">
        <v>0.48</v>
      </c>
      <c r="G160" s="90">
        <f t="shared" si="2"/>
        <v>1.2</v>
      </c>
      <c r="H160" s="91">
        <v>16790</v>
      </c>
    </row>
    <row r="161" spans="1:8" ht="15.75" x14ac:dyDescent="0.25">
      <c r="A161" s="371" t="s">
        <v>261</v>
      </c>
      <c r="B161" s="372"/>
      <c r="C161" s="372"/>
      <c r="D161" s="372"/>
      <c r="E161" s="372"/>
      <c r="F161" s="372"/>
      <c r="G161" s="372"/>
      <c r="H161" s="373"/>
    </row>
    <row r="162" spans="1:8" ht="48" customHeight="1" x14ac:dyDescent="0.2">
      <c r="A162" s="92" t="s">
        <v>263</v>
      </c>
      <c r="B162" s="79" t="s">
        <v>262</v>
      </c>
      <c r="C162" s="18" t="s">
        <v>264</v>
      </c>
      <c r="D162" s="93" t="s">
        <v>265</v>
      </c>
      <c r="E162" s="94" t="s">
        <v>599</v>
      </c>
      <c r="F162" s="95">
        <v>0.21</v>
      </c>
      <c r="G162" s="95">
        <f>F162*2.5</f>
        <v>0.52500000000000002</v>
      </c>
      <c r="H162" s="96">
        <v>5790</v>
      </c>
    </row>
    <row r="163" spans="1:8" ht="15.75" customHeight="1" x14ac:dyDescent="0.25">
      <c r="A163" s="374" t="s">
        <v>266</v>
      </c>
      <c r="B163" s="375"/>
      <c r="C163" s="375"/>
      <c r="D163" s="375"/>
      <c r="E163" s="375"/>
      <c r="F163" s="375"/>
      <c r="G163" s="375"/>
      <c r="H163" s="376"/>
    </row>
    <row r="164" spans="1:8" ht="25.5" customHeight="1" x14ac:dyDescent="0.2">
      <c r="A164" s="68" t="s">
        <v>570</v>
      </c>
      <c r="B164" s="377" t="s">
        <v>267</v>
      </c>
      <c r="C164" s="380" t="s">
        <v>178</v>
      </c>
      <c r="D164" s="15" t="s">
        <v>268</v>
      </c>
      <c r="E164" s="111" t="s">
        <v>598</v>
      </c>
      <c r="F164" s="19">
        <v>0.05</v>
      </c>
      <c r="G164" s="20">
        <v>0.15</v>
      </c>
      <c r="H164" s="16">
        <v>5520</v>
      </c>
    </row>
    <row r="165" spans="1:8" ht="26.25" customHeight="1" x14ac:dyDescent="0.2">
      <c r="A165" s="69" t="s">
        <v>269</v>
      </c>
      <c r="B165" s="378"/>
      <c r="C165" s="381"/>
      <c r="D165" s="15" t="s">
        <v>268</v>
      </c>
      <c r="E165" s="111" t="s">
        <v>598</v>
      </c>
      <c r="F165" s="19">
        <v>0.05</v>
      </c>
      <c r="G165" s="20">
        <v>0.19</v>
      </c>
      <c r="H165" s="16">
        <v>17590</v>
      </c>
    </row>
    <row r="166" spans="1:8" ht="24" customHeight="1" x14ac:dyDescent="0.2">
      <c r="A166" s="69" t="s">
        <v>657</v>
      </c>
      <c r="B166" s="378"/>
      <c r="C166" s="381"/>
      <c r="D166" s="15" t="s">
        <v>271</v>
      </c>
      <c r="E166" s="111" t="s">
        <v>598</v>
      </c>
      <c r="F166" s="19">
        <v>0.15</v>
      </c>
      <c r="G166" s="20">
        <v>0.4</v>
      </c>
      <c r="H166" s="16">
        <v>20490</v>
      </c>
    </row>
    <row r="167" spans="1:8" ht="25.9" customHeight="1" x14ac:dyDescent="0.2">
      <c r="A167" s="70" t="s">
        <v>270</v>
      </c>
      <c r="B167" s="379"/>
      <c r="C167" s="382"/>
      <c r="D167" s="15" t="s">
        <v>271</v>
      </c>
      <c r="E167" s="111" t="s">
        <v>598</v>
      </c>
      <c r="F167" s="19">
        <v>0.15</v>
      </c>
      <c r="G167" s="20">
        <v>0.4</v>
      </c>
      <c r="H167" s="16">
        <v>8150</v>
      </c>
    </row>
    <row r="168" spans="1:8" ht="15.75" x14ac:dyDescent="0.2">
      <c r="A168" s="383" t="s">
        <v>272</v>
      </c>
      <c r="B168" s="384"/>
      <c r="C168" s="384"/>
      <c r="D168" s="384"/>
      <c r="E168" s="384"/>
      <c r="F168" s="384"/>
      <c r="G168" s="385"/>
      <c r="H168" s="71" t="s">
        <v>273</v>
      </c>
    </row>
    <row r="169" spans="1:8" ht="15.75" x14ac:dyDescent="0.25">
      <c r="A169" s="189" t="s">
        <v>274</v>
      </c>
      <c r="B169" s="190"/>
      <c r="C169" s="149"/>
      <c r="D169" s="169"/>
      <c r="E169" s="150"/>
      <c r="F169" s="170"/>
      <c r="G169" s="170"/>
      <c r="H169" s="192"/>
    </row>
    <row r="170" spans="1:8" ht="15.6" customHeight="1" x14ac:dyDescent="0.2">
      <c r="A170" s="188" t="s">
        <v>275</v>
      </c>
      <c r="B170" s="294" t="s">
        <v>276</v>
      </c>
      <c r="C170" s="296" t="s">
        <v>277</v>
      </c>
      <c r="D170" s="169" t="s">
        <v>278</v>
      </c>
      <c r="E170" s="162" t="s">
        <v>598</v>
      </c>
      <c r="F170" s="170">
        <v>0.12</v>
      </c>
      <c r="G170" s="170">
        <f t="shared" ref="G170:G175" si="3">F170*2.5</f>
        <v>0.3</v>
      </c>
      <c r="H170" s="192">
        <v>5250</v>
      </c>
    </row>
    <row r="171" spans="1:8" ht="18.600000000000001" customHeight="1" x14ac:dyDescent="0.2">
      <c r="A171" s="198" t="s">
        <v>279</v>
      </c>
      <c r="B171" s="322"/>
      <c r="C171" s="325"/>
      <c r="D171" s="199" t="s">
        <v>278</v>
      </c>
      <c r="E171" s="162" t="s">
        <v>598</v>
      </c>
      <c r="F171" s="200">
        <v>0.12</v>
      </c>
      <c r="G171" s="200">
        <f t="shared" si="3"/>
        <v>0.3</v>
      </c>
      <c r="H171" s="201">
        <v>5440</v>
      </c>
    </row>
    <row r="172" spans="1:8" ht="16.149999999999999" customHeight="1" x14ac:dyDescent="0.2">
      <c r="A172" s="198" t="s">
        <v>280</v>
      </c>
      <c r="B172" s="322"/>
      <c r="C172" s="325"/>
      <c r="D172" s="199" t="s">
        <v>281</v>
      </c>
      <c r="E172" s="162" t="s">
        <v>598</v>
      </c>
      <c r="F172" s="200">
        <v>0.27</v>
      </c>
      <c r="G172" s="200">
        <f t="shared" si="3"/>
        <v>0.67500000000000004</v>
      </c>
      <c r="H172" s="201">
        <v>10640</v>
      </c>
    </row>
    <row r="173" spans="1:8" x14ac:dyDescent="0.2">
      <c r="A173" s="188" t="s">
        <v>282</v>
      </c>
      <c r="B173" s="322"/>
      <c r="C173" s="325"/>
      <c r="D173" s="169" t="s">
        <v>281</v>
      </c>
      <c r="E173" s="162" t="s">
        <v>598</v>
      </c>
      <c r="F173" s="170">
        <v>0.27</v>
      </c>
      <c r="G173" s="170">
        <f t="shared" si="3"/>
        <v>0.67500000000000004</v>
      </c>
      <c r="H173" s="192">
        <v>11290</v>
      </c>
    </row>
    <row r="174" spans="1:8" x14ac:dyDescent="0.2">
      <c r="A174" s="188" t="s">
        <v>283</v>
      </c>
      <c r="B174" s="322"/>
      <c r="C174" s="325"/>
      <c r="D174" s="169" t="s">
        <v>284</v>
      </c>
      <c r="E174" s="162" t="s">
        <v>598</v>
      </c>
      <c r="F174" s="170">
        <v>0.53</v>
      </c>
      <c r="G174" s="170">
        <f t="shared" si="3"/>
        <v>1.3250000000000002</v>
      </c>
      <c r="H174" s="192">
        <v>19090</v>
      </c>
    </row>
    <row r="175" spans="1:8" x14ac:dyDescent="0.2">
      <c r="A175" s="188" t="s">
        <v>285</v>
      </c>
      <c r="B175" s="322"/>
      <c r="C175" s="325"/>
      <c r="D175" s="169" t="s">
        <v>284</v>
      </c>
      <c r="E175" s="162" t="s">
        <v>598</v>
      </c>
      <c r="F175" s="170">
        <v>0.53</v>
      </c>
      <c r="G175" s="170">
        <f t="shared" si="3"/>
        <v>1.3250000000000002</v>
      </c>
      <c r="H175" s="192">
        <v>24790</v>
      </c>
    </row>
    <row r="176" spans="1:8" ht="16.899999999999999" customHeight="1" x14ac:dyDescent="0.2">
      <c r="A176" s="195" t="s">
        <v>592</v>
      </c>
      <c r="B176" s="341"/>
      <c r="C176" s="342"/>
      <c r="D176" s="202" t="s">
        <v>593</v>
      </c>
      <c r="E176" s="197" t="s">
        <v>598</v>
      </c>
      <c r="F176" s="194">
        <v>0.92</v>
      </c>
      <c r="G176" s="194">
        <v>2.2999999999999998</v>
      </c>
      <c r="H176" s="203">
        <v>45790</v>
      </c>
    </row>
    <row r="177" spans="1:8" ht="15.75" customHeight="1" x14ac:dyDescent="0.25">
      <c r="A177" s="343" t="s">
        <v>286</v>
      </c>
      <c r="B177" s="344"/>
      <c r="C177" s="344"/>
      <c r="D177" s="344"/>
      <c r="E177" s="344"/>
      <c r="F177" s="344"/>
      <c r="G177" s="344"/>
      <c r="H177" s="345"/>
    </row>
    <row r="178" spans="1:8" ht="36" customHeight="1" x14ac:dyDescent="0.2">
      <c r="A178" s="97" t="s">
        <v>658</v>
      </c>
      <c r="B178" s="409"/>
      <c r="C178" s="409"/>
      <c r="D178" s="98" t="s">
        <v>278</v>
      </c>
      <c r="E178" s="99" t="s">
        <v>598</v>
      </c>
      <c r="F178" s="100">
        <v>0.12</v>
      </c>
      <c r="G178" s="100">
        <v>0.3</v>
      </c>
      <c r="H178" s="71">
        <v>8950</v>
      </c>
    </row>
    <row r="179" spans="1:8" ht="36" customHeight="1" x14ac:dyDescent="0.2">
      <c r="A179" s="72" t="s">
        <v>571</v>
      </c>
      <c r="B179" s="410"/>
      <c r="C179" s="410"/>
      <c r="D179" s="15" t="s">
        <v>278</v>
      </c>
      <c r="E179" s="204" t="s">
        <v>598</v>
      </c>
      <c r="F179" s="21">
        <v>0.12</v>
      </c>
      <c r="G179" s="21">
        <v>0.37</v>
      </c>
      <c r="H179" s="192">
        <v>20950</v>
      </c>
    </row>
    <row r="180" spans="1:8" ht="27.75" customHeight="1" x14ac:dyDescent="0.2">
      <c r="A180" s="72" t="s">
        <v>659</v>
      </c>
      <c r="B180" s="410"/>
      <c r="C180" s="410"/>
      <c r="D180" s="15" t="s">
        <v>281</v>
      </c>
      <c r="E180" s="204" t="s">
        <v>598</v>
      </c>
      <c r="F180" s="21">
        <v>0.27</v>
      </c>
      <c r="G180" s="21">
        <v>0.67500000000000004</v>
      </c>
      <c r="H180" s="192">
        <v>14770</v>
      </c>
    </row>
    <row r="181" spans="1:8" ht="28.35" customHeight="1" x14ac:dyDescent="0.2">
      <c r="A181" s="72" t="s">
        <v>568</v>
      </c>
      <c r="B181" s="410"/>
      <c r="C181" s="410"/>
      <c r="D181" s="15" t="s">
        <v>281</v>
      </c>
      <c r="E181" s="204" t="s">
        <v>598</v>
      </c>
      <c r="F181" s="21">
        <v>0.27</v>
      </c>
      <c r="G181" s="21">
        <v>0.8</v>
      </c>
      <c r="H181" s="192">
        <v>26770</v>
      </c>
    </row>
    <row r="182" spans="1:8" ht="28.35" customHeight="1" x14ac:dyDescent="0.2">
      <c r="A182" s="72" t="s">
        <v>660</v>
      </c>
      <c r="B182" s="410"/>
      <c r="C182" s="410"/>
      <c r="D182" s="15" t="s">
        <v>284</v>
      </c>
      <c r="E182" s="204" t="s">
        <v>598</v>
      </c>
      <c r="F182" s="21">
        <v>0.53</v>
      </c>
      <c r="G182" s="21">
        <v>1.325</v>
      </c>
      <c r="H182" s="192">
        <v>28190</v>
      </c>
    </row>
    <row r="183" spans="1:8" ht="28.35" customHeight="1" x14ac:dyDescent="0.2">
      <c r="A183" s="205" t="s">
        <v>569</v>
      </c>
      <c r="B183" s="411"/>
      <c r="C183" s="411"/>
      <c r="D183" s="206" t="s">
        <v>284</v>
      </c>
      <c r="E183" s="207" t="s">
        <v>598</v>
      </c>
      <c r="F183" s="208">
        <v>0.53</v>
      </c>
      <c r="G183" s="208">
        <v>1.5</v>
      </c>
      <c r="H183" s="203">
        <v>40190</v>
      </c>
    </row>
    <row r="184" spans="1:8" ht="15.75" customHeight="1" x14ac:dyDescent="0.25">
      <c r="A184" s="412" t="s">
        <v>604</v>
      </c>
      <c r="B184" s="413"/>
      <c r="C184" s="413"/>
      <c r="D184" s="413"/>
      <c r="E184" s="413"/>
      <c r="F184" s="413"/>
      <c r="G184" s="413"/>
      <c r="H184" s="414"/>
    </row>
    <row r="185" spans="1:8" ht="15" customHeight="1" x14ac:dyDescent="0.2">
      <c r="A185" s="101" t="s">
        <v>605</v>
      </c>
      <c r="B185" s="80"/>
      <c r="C185" s="409" t="s">
        <v>606</v>
      </c>
      <c r="D185" s="98" t="s">
        <v>607</v>
      </c>
      <c r="E185" s="102" t="s">
        <v>174</v>
      </c>
      <c r="F185" s="100">
        <v>0.112</v>
      </c>
      <c r="G185" s="100">
        <v>0.28000000000000003</v>
      </c>
      <c r="H185" s="103">
        <v>3440</v>
      </c>
    </row>
    <row r="186" spans="1:8" ht="15" customHeight="1" x14ac:dyDescent="0.2">
      <c r="A186" s="101" t="s">
        <v>608</v>
      </c>
      <c r="B186" s="80"/>
      <c r="C186" s="410"/>
      <c r="D186" s="98" t="s">
        <v>609</v>
      </c>
      <c r="E186" s="102" t="s">
        <v>174</v>
      </c>
      <c r="F186" s="100">
        <v>0.35</v>
      </c>
      <c r="G186" s="100">
        <v>0.88</v>
      </c>
      <c r="H186" s="103">
        <v>8340</v>
      </c>
    </row>
    <row r="187" spans="1:8" ht="15" customHeight="1" x14ac:dyDescent="0.2">
      <c r="A187" s="104" t="s">
        <v>610</v>
      </c>
      <c r="B187" s="80"/>
      <c r="C187" s="410"/>
      <c r="D187" s="15" t="s">
        <v>611</v>
      </c>
      <c r="E187" s="105" t="s">
        <v>174</v>
      </c>
      <c r="F187" s="21">
        <v>0.48</v>
      </c>
      <c r="G187" s="21">
        <v>1.2</v>
      </c>
      <c r="H187" s="106">
        <v>12690</v>
      </c>
    </row>
    <row r="188" spans="1:8" ht="15" customHeight="1" x14ac:dyDescent="0.2">
      <c r="A188" s="104" t="s">
        <v>612</v>
      </c>
      <c r="B188" s="80"/>
      <c r="C188" s="410"/>
      <c r="D188" s="15" t="s">
        <v>611</v>
      </c>
      <c r="E188" s="102" t="s">
        <v>174</v>
      </c>
      <c r="F188" s="21">
        <v>1.17</v>
      </c>
      <c r="G188" s="21">
        <v>2.93</v>
      </c>
      <c r="H188" s="106">
        <v>27690</v>
      </c>
    </row>
    <row r="189" spans="1:8" ht="15" customHeight="1" x14ac:dyDescent="0.2">
      <c r="A189" s="104" t="s">
        <v>613</v>
      </c>
      <c r="B189" s="80"/>
      <c r="C189" s="410"/>
      <c r="D189" s="15" t="s">
        <v>614</v>
      </c>
      <c r="E189" s="102" t="s">
        <v>174</v>
      </c>
      <c r="F189" s="21">
        <v>2.02</v>
      </c>
      <c r="G189" s="21">
        <v>5.05</v>
      </c>
      <c r="H189" s="106">
        <v>47990</v>
      </c>
    </row>
    <row r="190" spans="1:8" ht="15" customHeight="1" x14ac:dyDescent="0.2">
      <c r="A190" s="104" t="s">
        <v>615</v>
      </c>
      <c r="B190" s="80"/>
      <c r="C190" s="410"/>
      <c r="D190" s="15" t="s">
        <v>616</v>
      </c>
      <c r="E190" s="105" t="s">
        <v>174</v>
      </c>
      <c r="F190" s="21">
        <v>3.52</v>
      </c>
      <c r="G190" s="21">
        <v>8.8000000000000007</v>
      </c>
      <c r="H190" s="106">
        <v>83390</v>
      </c>
    </row>
    <row r="191" spans="1:8" ht="15" customHeight="1" x14ac:dyDescent="0.2">
      <c r="A191" s="104" t="s">
        <v>617</v>
      </c>
      <c r="B191" s="80"/>
      <c r="C191" s="410"/>
      <c r="D191" s="15" t="s">
        <v>618</v>
      </c>
      <c r="E191" s="105" t="s">
        <v>174</v>
      </c>
      <c r="F191" s="21">
        <v>0.05</v>
      </c>
      <c r="G191" s="21">
        <v>0.13</v>
      </c>
      <c r="H191" s="106">
        <v>1640</v>
      </c>
    </row>
    <row r="192" spans="1:8" ht="15" customHeight="1" x14ac:dyDescent="0.2">
      <c r="A192" s="104" t="s">
        <v>619</v>
      </c>
      <c r="B192" s="80"/>
      <c r="C192" s="410"/>
      <c r="D192" s="15" t="s">
        <v>620</v>
      </c>
      <c r="E192" s="105" t="s">
        <v>174</v>
      </c>
      <c r="F192" s="21">
        <v>0.4</v>
      </c>
      <c r="G192" s="21">
        <v>1</v>
      </c>
      <c r="H192" s="106">
        <v>9590</v>
      </c>
    </row>
    <row r="193" spans="1:8" ht="15" customHeight="1" x14ac:dyDescent="0.2">
      <c r="A193" s="104" t="s">
        <v>621</v>
      </c>
      <c r="B193" s="80"/>
      <c r="C193" s="410"/>
      <c r="D193" s="15" t="s">
        <v>622</v>
      </c>
      <c r="E193" s="105" t="s">
        <v>174</v>
      </c>
      <c r="F193" s="21">
        <v>1.35</v>
      </c>
      <c r="G193" s="21">
        <v>3.375</v>
      </c>
      <c r="H193" s="106">
        <v>34990</v>
      </c>
    </row>
    <row r="194" spans="1:8" ht="15" customHeight="1" x14ac:dyDescent="0.2">
      <c r="A194" s="104" t="s">
        <v>623</v>
      </c>
      <c r="B194" s="80"/>
      <c r="C194" s="410"/>
      <c r="D194" s="15" t="s">
        <v>624</v>
      </c>
      <c r="E194" s="105" t="s">
        <v>174</v>
      </c>
      <c r="F194" s="21">
        <v>2.8</v>
      </c>
      <c r="G194" s="21">
        <v>7</v>
      </c>
      <c r="H194" s="106">
        <v>65990</v>
      </c>
    </row>
    <row r="195" spans="1:8" ht="15" customHeight="1" x14ac:dyDescent="0.2">
      <c r="A195" s="104" t="s">
        <v>625</v>
      </c>
      <c r="B195" s="80"/>
      <c r="C195" s="410"/>
      <c r="D195" s="15" t="s">
        <v>626</v>
      </c>
      <c r="E195" s="105" t="s">
        <v>174</v>
      </c>
      <c r="F195" s="21">
        <v>3.87</v>
      </c>
      <c r="G195" s="21">
        <v>9.68</v>
      </c>
      <c r="H195" s="106">
        <v>93690</v>
      </c>
    </row>
    <row r="196" spans="1:8" ht="15" customHeight="1" x14ac:dyDescent="0.2">
      <c r="A196" s="104" t="s">
        <v>627</v>
      </c>
      <c r="B196" s="80"/>
      <c r="C196" s="410"/>
      <c r="D196" s="15" t="s">
        <v>628</v>
      </c>
      <c r="E196" s="105" t="s">
        <v>174</v>
      </c>
      <c r="F196" s="21">
        <v>0.16</v>
      </c>
      <c r="G196" s="21">
        <v>0.4</v>
      </c>
      <c r="H196" s="106">
        <v>4220</v>
      </c>
    </row>
    <row r="197" spans="1:8" ht="15" customHeight="1" x14ac:dyDescent="0.2">
      <c r="A197" s="104" t="s">
        <v>629</v>
      </c>
      <c r="B197" s="80"/>
      <c r="C197" s="410"/>
      <c r="D197" s="206" t="s">
        <v>630</v>
      </c>
      <c r="E197" s="209" t="s">
        <v>174</v>
      </c>
      <c r="F197" s="208">
        <v>0.56000000000000005</v>
      </c>
      <c r="G197" s="208">
        <v>1.4</v>
      </c>
      <c r="H197" s="210">
        <v>13190</v>
      </c>
    </row>
    <row r="198" spans="1:8" ht="15" customHeight="1" x14ac:dyDescent="0.2">
      <c r="A198" s="104" t="s">
        <v>631</v>
      </c>
      <c r="B198" s="80"/>
      <c r="C198" s="410"/>
      <c r="D198" s="206" t="s">
        <v>632</v>
      </c>
      <c r="E198" s="209" t="str">
        <f t="shared" ref="E198" si="4">E201</f>
        <v>В25</v>
      </c>
      <c r="F198" s="208">
        <v>1.04</v>
      </c>
      <c r="G198" s="208">
        <v>2.6</v>
      </c>
      <c r="H198" s="210">
        <v>27190</v>
      </c>
    </row>
    <row r="199" spans="1:8" ht="15" customHeight="1" x14ac:dyDescent="0.2">
      <c r="A199" s="104" t="s">
        <v>633</v>
      </c>
      <c r="B199" s="80"/>
      <c r="C199" s="410"/>
      <c r="D199" s="206" t="s">
        <v>634</v>
      </c>
      <c r="E199" s="209" t="s">
        <v>174</v>
      </c>
      <c r="F199" s="208">
        <v>2.39</v>
      </c>
      <c r="G199" s="208">
        <v>5.98</v>
      </c>
      <c r="H199" s="210">
        <v>56490</v>
      </c>
    </row>
    <row r="200" spans="1:8" ht="15" customHeight="1" x14ac:dyDescent="0.2">
      <c r="A200" s="104" t="s">
        <v>635</v>
      </c>
      <c r="B200" s="80"/>
      <c r="C200" s="410"/>
      <c r="D200" s="206" t="s">
        <v>636</v>
      </c>
      <c r="E200" s="209" t="s">
        <v>174</v>
      </c>
      <c r="F200" s="208">
        <v>3.55</v>
      </c>
      <c r="G200" s="208">
        <v>8.8800000000000008</v>
      </c>
      <c r="H200" s="210">
        <v>83990</v>
      </c>
    </row>
    <row r="201" spans="1:8" ht="15" customHeight="1" x14ac:dyDescent="0.2">
      <c r="A201" s="104" t="s">
        <v>637</v>
      </c>
      <c r="B201" s="80"/>
      <c r="C201" s="411"/>
      <c r="D201" s="206" t="s">
        <v>638</v>
      </c>
      <c r="E201" s="209" t="s">
        <v>174</v>
      </c>
      <c r="F201" s="208">
        <v>4.01</v>
      </c>
      <c r="G201" s="208">
        <v>10.029999999999999</v>
      </c>
      <c r="H201" s="210">
        <v>94990</v>
      </c>
    </row>
    <row r="202" spans="1:8" ht="15.75" customHeight="1" x14ac:dyDescent="0.2">
      <c r="A202" s="415" t="s">
        <v>287</v>
      </c>
      <c r="B202" s="416"/>
      <c r="C202" s="416"/>
      <c r="D202" s="416"/>
      <c r="E202" s="416"/>
      <c r="F202" s="416"/>
      <c r="G202" s="416"/>
      <c r="H202" s="417"/>
    </row>
    <row r="203" spans="1:8" ht="25.5" x14ac:dyDescent="0.2">
      <c r="A203" s="211" t="s">
        <v>288</v>
      </c>
      <c r="B203" s="25" t="s">
        <v>681</v>
      </c>
      <c r="C203" s="212" t="s">
        <v>277</v>
      </c>
      <c r="D203" s="213" t="s">
        <v>289</v>
      </c>
      <c r="E203" s="119" t="s">
        <v>599</v>
      </c>
      <c r="F203" s="108">
        <v>0.85</v>
      </c>
      <c r="G203" s="108">
        <f>F203*2.5</f>
        <v>2.125</v>
      </c>
      <c r="H203" s="214">
        <v>38490</v>
      </c>
    </row>
    <row r="204" spans="1:8" ht="26.45" customHeight="1" x14ac:dyDescent="0.2">
      <c r="A204" s="112" t="s">
        <v>290</v>
      </c>
      <c r="B204" s="418" t="s">
        <v>291</v>
      </c>
      <c r="C204" s="418" t="s">
        <v>292</v>
      </c>
      <c r="D204" s="22" t="s">
        <v>673</v>
      </c>
      <c r="E204" s="150" t="s">
        <v>599</v>
      </c>
      <c r="F204" s="24">
        <v>0.23</v>
      </c>
      <c r="G204" s="24">
        <f>F204*2.5</f>
        <v>0.57500000000000007</v>
      </c>
      <c r="H204" s="71">
        <v>11590</v>
      </c>
    </row>
    <row r="205" spans="1:8" x14ac:dyDescent="0.2">
      <c r="A205" s="215" t="s">
        <v>293</v>
      </c>
      <c r="B205" s="357"/>
      <c r="C205" s="357"/>
      <c r="D205" s="216" t="s">
        <v>294</v>
      </c>
      <c r="E205" s="150" t="s">
        <v>599</v>
      </c>
      <c r="F205" s="170">
        <v>0.43</v>
      </c>
      <c r="G205" s="170">
        <f>F205*2.5</f>
        <v>1.075</v>
      </c>
      <c r="H205" s="192">
        <v>19790</v>
      </c>
    </row>
    <row r="206" spans="1:8" ht="15.75" x14ac:dyDescent="0.25">
      <c r="A206" s="189" t="s">
        <v>295</v>
      </c>
      <c r="B206" s="217"/>
      <c r="C206" s="218"/>
      <c r="D206" s="169"/>
      <c r="E206" s="150"/>
      <c r="F206" s="170"/>
      <c r="G206" s="170"/>
      <c r="H206" s="192"/>
    </row>
    <row r="207" spans="1:8" ht="25.5" x14ac:dyDescent="0.2">
      <c r="A207" s="188" t="s">
        <v>296</v>
      </c>
      <c r="B207" s="178" t="s">
        <v>682</v>
      </c>
      <c r="C207" s="180" t="s">
        <v>297</v>
      </c>
      <c r="D207" s="169" t="s">
        <v>298</v>
      </c>
      <c r="E207" s="150" t="s">
        <v>598</v>
      </c>
      <c r="F207" s="170">
        <v>0.02</v>
      </c>
      <c r="G207" s="170">
        <f>F207*2.5</f>
        <v>0.05</v>
      </c>
      <c r="H207" s="192">
        <v>1560</v>
      </c>
    </row>
    <row r="208" spans="1:8" x14ac:dyDescent="0.2">
      <c r="A208" s="419" t="s">
        <v>299</v>
      </c>
      <c r="B208" s="420"/>
      <c r="C208" s="421"/>
      <c r="D208" s="202" t="s">
        <v>300</v>
      </c>
      <c r="E208" s="219" t="s">
        <v>598</v>
      </c>
      <c r="F208" s="194">
        <v>5.5E-2</v>
      </c>
      <c r="G208" s="194">
        <v>0.13700000000000001</v>
      </c>
      <c r="H208" s="192">
        <v>2990</v>
      </c>
    </row>
    <row r="209" spans="1:8" ht="63.6" customHeight="1" x14ac:dyDescent="0.2">
      <c r="A209" s="73" t="s">
        <v>301</v>
      </c>
      <c r="B209" s="25" t="s">
        <v>302</v>
      </c>
      <c r="C209" s="26" t="s">
        <v>303</v>
      </c>
      <c r="D209" s="27" t="s">
        <v>304</v>
      </c>
      <c r="E209" s="113" t="s">
        <v>600</v>
      </c>
      <c r="F209" s="21">
        <v>2.2799999999999998</v>
      </c>
      <c r="G209" s="21">
        <v>5.5</v>
      </c>
      <c r="H209" s="192">
        <v>98990</v>
      </c>
    </row>
    <row r="210" spans="1:8" ht="63.6" customHeight="1" x14ac:dyDescent="0.2">
      <c r="A210" s="73" t="s">
        <v>305</v>
      </c>
      <c r="B210" s="25" t="s">
        <v>306</v>
      </c>
      <c r="C210" s="26" t="s">
        <v>303</v>
      </c>
      <c r="D210" s="27" t="s">
        <v>307</v>
      </c>
      <c r="E210" s="113" t="s">
        <v>600</v>
      </c>
      <c r="F210" s="21">
        <v>2.948</v>
      </c>
      <c r="G210" s="21">
        <v>7.1109999999999998</v>
      </c>
      <c r="H210" s="192">
        <v>129990</v>
      </c>
    </row>
    <row r="211" spans="1:8" ht="15.75" x14ac:dyDescent="0.2">
      <c r="A211" s="327" t="s">
        <v>308</v>
      </c>
      <c r="B211" s="328"/>
      <c r="C211" s="328"/>
      <c r="D211" s="328"/>
      <c r="E211" s="328"/>
      <c r="F211" s="328"/>
      <c r="G211" s="328"/>
      <c r="H211" s="329"/>
    </row>
    <row r="212" spans="1:8" ht="15" customHeight="1" x14ac:dyDescent="0.2">
      <c r="A212" s="220" t="s">
        <v>309</v>
      </c>
      <c r="B212" s="294" t="s">
        <v>276</v>
      </c>
      <c r="C212" s="296" t="s">
        <v>277</v>
      </c>
      <c r="D212" s="169" t="s">
        <v>310</v>
      </c>
      <c r="E212" s="111" t="s">
        <v>598</v>
      </c>
      <c r="F212" s="170">
        <v>0.18</v>
      </c>
      <c r="G212" s="170">
        <f t="shared" ref="G212:G218" si="5">F212*2.4</f>
        <v>0.432</v>
      </c>
      <c r="H212" s="221">
        <v>6370</v>
      </c>
    </row>
    <row r="213" spans="1:8" x14ac:dyDescent="0.2">
      <c r="A213" s="220" t="s">
        <v>311</v>
      </c>
      <c r="B213" s="322"/>
      <c r="C213" s="325"/>
      <c r="D213" s="169" t="s">
        <v>312</v>
      </c>
      <c r="E213" s="111" t="s">
        <v>598</v>
      </c>
      <c r="F213" s="170">
        <v>0.38</v>
      </c>
      <c r="G213" s="170">
        <f t="shared" si="5"/>
        <v>0.91199999999999992</v>
      </c>
      <c r="H213" s="221">
        <v>13590</v>
      </c>
    </row>
    <row r="214" spans="1:8" x14ac:dyDescent="0.2">
      <c r="A214" s="220" t="s">
        <v>313</v>
      </c>
      <c r="B214" s="322"/>
      <c r="C214" s="325"/>
      <c r="D214" s="169" t="s">
        <v>314</v>
      </c>
      <c r="E214" s="111" t="s">
        <v>598</v>
      </c>
      <c r="F214" s="170">
        <v>0.59</v>
      </c>
      <c r="G214" s="170">
        <f t="shared" si="5"/>
        <v>1.4159999999999999</v>
      </c>
      <c r="H214" s="221">
        <v>25990</v>
      </c>
    </row>
    <row r="215" spans="1:8" x14ac:dyDescent="0.2">
      <c r="A215" s="220" t="s">
        <v>594</v>
      </c>
      <c r="B215" s="295"/>
      <c r="C215" s="297"/>
      <c r="D215" s="169" t="s">
        <v>595</v>
      </c>
      <c r="E215" s="111" t="s">
        <v>598</v>
      </c>
      <c r="F215" s="170">
        <v>1.131</v>
      </c>
      <c r="G215" s="170">
        <v>2.827</v>
      </c>
      <c r="H215" s="221">
        <v>46990</v>
      </c>
    </row>
    <row r="216" spans="1:8" ht="15" customHeight="1" x14ac:dyDescent="0.2">
      <c r="A216" s="220" t="s">
        <v>315</v>
      </c>
      <c r="B216" s="395" t="s">
        <v>291</v>
      </c>
      <c r="C216" s="180" t="s">
        <v>292</v>
      </c>
      <c r="D216" s="169" t="s">
        <v>316</v>
      </c>
      <c r="E216" s="111" t="s">
        <v>598</v>
      </c>
      <c r="F216" s="170">
        <v>0.12</v>
      </c>
      <c r="G216" s="170">
        <f t="shared" si="5"/>
        <v>0.28799999999999998</v>
      </c>
      <c r="H216" s="221">
        <v>4950</v>
      </c>
    </row>
    <row r="217" spans="1:8" ht="16.899999999999999" customHeight="1" x14ac:dyDescent="0.2">
      <c r="A217" s="220" t="s">
        <v>317</v>
      </c>
      <c r="B217" s="396"/>
      <c r="C217" s="180" t="s">
        <v>292</v>
      </c>
      <c r="D217" s="169" t="s">
        <v>318</v>
      </c>
      <c r="E217" s="111" t="s">
        <v>598</v>
      </c>
      <c r="F217" s="170">
        <v>0.26500000000000001</v>
      </c>
      <c r="G217" s="170">
        <f t="shared" si="5"/>
        <v>0.63600000000000001</v>
      </c>
      <c r="H217" s="221">
        <v>10990</v>
      </c>
    </row>
    <row r="218" spans="1:8" x14ac:dyDescent="0.2">
      <c r="A218" s="220" t="s">
        <v>319</v>
      </c>
      <c r="B218" s="397"/>
      <c r="C218" s="218" t="s">
        <v>292</v>
      </c>
      <c r="D218" s="169" t="s">
        <v>320</v>
      </c>
      <c r="E218" s="111" t="s">
        <v>598</v>
      </c>
      <c r="F218" s="170">
        <v>0.47</v>
      </c>
      <c r="G218" s="170">
        <f t="shared" si="5"/>
        <v>1.1279999999999999</v>
      </c>
      <c r="H218" s="221">
        <v>22390</v>
      </c>
    </row>
    <row r="219" spans="1:8" ht="15" customHeight="1" x14ac:dyDescent="0.2">
      <c r="A219" s="398" t="s">
        <v>321</v>
      </c>
      <c r="B219" s="399"/>
      <c r="C219" s="399"/>
      <c r="D219" s="399"/>
      <c r="E219" s="399"/>
      <c r="F219" s="399"/>
      <c r="G219" s="399"/>
      <c r="H219" s="400"/>
    </row>
    <row r="220" spans="1:8" ht="15" customHeight="1" x14ac:dyDescent="0.2">
      <c r="A220" s="172" t="s">
        <v>322</v>
      </c>
      <c r="B220" s="294" t="s">
        <v>677</v>
      </c>
      <c r="C220" s="296" t="s">
        <v>323</v>
      </c>
      <c r="D220" s="169" t="s">
        <v>324</v>
      </c>
      <c r="E220" s="150" t="s">
        <v>599</v>
      </c>
      <c r="F220" s="170">
        <v>0.5</v>
      </c>
      <c r="G220" s="170">
        <v>1.25</v>
      </c>
      <c r="H220" s="221">
        <v>21790</v>
      </c>
    </row>
    <row r="221" spans="1:8" x14ac:dyDescent="0.2">
      <c r="A221" s="172" t="s">
        <v>325</v>
      </c>
      <c r="B221" s="322"/>
      <c r="C221" s="325"/>
      <c r="D221" s="169" t="s">
        <v>324</v>
      </c>
      <c r="E221" s="150" t="s">
        <v>599</v>
      </c>
      <c r="F221" s="170">
        <v>0.5</v>
      </c>
      <c r="G221" s="170">
        <v>1.25</v>
      </c>
      <c r="H221" s="221">
        <v>21790</v>
      </c>
    </row>
    <row r="222" spans="1:8" x14ac:dyDescent="0.2">
      <c r="A222" s="172" t="s">
        <v>326</v>
      </c>
      <c r="B222" s="295"/>
      <c r="C222" s="297"/>
      <c r="D222" s="169" t="s">
        <v>327</v>
      </c>
      <c r="E222" s="150" t="s">
        <v>598</v>
      </c>
      <c r="F222" s="170">
        <v>0.94</v>
      </c>
      <c r="G222" s="170">
        <v>2.35</v>
      </c>
      <c r="H222" s="221">
        <v>44290</v>
      </c>
    </row>
    <row r="223" spans="1:8" ht="15.75" x14ac:dyDescent="0.2">
      <c r="A223" s="401" t="s">
        <v>328</v>
      </c>
      <c r="B223" s="402"/>
      <c r="C223" s="402"/>
      <c r="D223" s="402"/>
      <c r="E223" s="402"/>
      <c r="F223" s="402"/>
      <c r="G223" s="402"/>
      <c r="H223" s="403"/>
    </row>
    <row r="224" spans="1:8" ht="15" customHeight="1" x14ac:dyDescent="0.2">
      <c r="A224" s="172" t="s">
        <v>329</v>
      </c>
      <c r="B224" s="330" t="s">
        <v>677</v>
      </c>
      <c r="C224" s="296" t="s">
        <v>330</v>
      </c>
      <c r="D224" s="169" t="s">
        <v>331</v>
      </c>
      <c r="E224" s="150" t="s">
        <v>599</v>
      </c>
      <c r="F224" s="170">
        <v>0.7</v>
      </c>
      <c r="G224" s="170">
        <v>1.75</v>
      </c>
      <c r="H224" s="221">
        <v>30790</v>
      </c>
    </row>
    <row r="225" spans="1:8" x14ac:dyDescent="0.2">
      <c r="A225" s="172" t="s">
        <v>332</v>
      </c>
      <c r="B225" s="316"/>
      <c r="C225" s="325"/>
      <c r="D225" s="169" t="s">
        <v>333</v>
      </c>
      <c r="E225" s="150" t="s">
        <v>599</v>
      </c>
      <c r="F225" s="170">
        <v>0.22</v>
      </c>
      <c r="G225" s="170">
        <v>0.55000000000000004</v>
      </c>
      <c r="H225" s="221">
        <v>12490</v>
      </c>
    </row>
    <row r="226" spans="1:8" ht="18" customHeight="1" x14ac:dyDescent="0.2">
      <c r="A226" s="172" t="s">
        <v>334</v>
      </c>
      <c r="B226" s="316"/>
      <c r="C226" s="325"/>
      <c r="D226" s="169" t="s">
        <v>335</v>
      </c>
      <c r="E226" s="150" t="s">
        <v>599</v>
      </c>
      <c r="F226" s="170">
        <v>0.36</v>
      </c>
      <c r="G226" s="170">
        <v>0.9</v>
      </c>
      <c r="H226" s="221">
        <v>18790</v>
      </c>
    </row>
    <row r="227" spans="1:8" x14ac:dyDescent="0.2">
      <c r="A227" s="172" t="s">
        <v>336</v>
      </c>
      <c r="B227" s="316"/>
      <c r="C227" s="297"/>
      <c r="D227" s="169" t="s">
        <v>337</v>
      </c>
      <c r="E227" s="150" t="s">
        <v>599</v>
      </c>
      <c r="F227" s="170">
        <v>0.61</v>
      </c>
      <c r="G227" s="170">
        <v>1.53</v>
      </c>
      <c r="H227" s="221">
        <v>28990</v>
      </c>
    </row>
    <row r="228" spans="1:8" ht="15" customHeight="1" x14ac:dyDescent="0.2">
      <c r="A228" s="172" t="s">
        <v>338</v>
      </c>
      <c r="B228" s="316"/>
      <c r="C228" s="331" t="s">
        <v>339</v>
      </c>
      <c r="D228" s="169" t="s">
        <v>340</v>
      </c>
      <c r="E228" s="150" t="s">
        <v>599</v>
      </c>
      <c r="F228" s="170">
        <v>0.05</v>
      </c>
      <c r="G228" s="170">
        <v>0.13</v>
      </c>
      <c r="H228" s="221">
        <v>3570</v>
      </c>
    </row>
    <row r="229" spans="1:8" ht="15" customHeight="1" x14ac:dyDescent="0.2">
      <c r="A229" s="172" t="s">
        <v>341</v>
      </c>
      <c r="B229" s="316"/>
      <c r="C229" s="319"/>
      <c r="D229" s="169" t="s">
        <v>342</v>
      </c>
      <c r="E229" s="150" t="s">
        <v>599</v>
      </c>
      <c r="F229" s="170">
        <v>0.09</v>
      </c>
      <c r="G229" s="170">
        <v>0.22</v>
      </c>
      <c r="H229" s="221">
        <v>5890</v>
      </c>
    </row>
    <row r="230" spans="1:8" x14ac:dyDescent="0.2">
      <c r="A230" s="172" t="s">
        <v>343</v>
      </c>
      <c r="B230" s="316"/>
      <c r="C230" s="319"/>
      <c r="D230" s="169" t="s">
        <v>344</v>
      </c>
      <c r="E230" s="150" t="s">
        <v>599</v>
      </c>
      <c r="F230" s="170">
        <v>0.14000000000000001</v>
      </c>
      <c r="G230" s="170">
        <v>0.35</v>
      </c>
      <c r="H230" s="221">
        <v>9490</v>
      </c>
    </row>
    <row r="231" spans="1:8" ht="12.6" customHeight="1" x14ac:dyDescent="0.2">
      <c r="A231" s="172" t="s">
        <v>345</v>
      </c>
      <c r="B231" s="316"/>
      <c r="C231" s="319"/>
      <c r="D231" s="169" t="s">
        <v>346</v>
      </c>
      <c r="E231" s="150" t="s">
        <v>599</v>
      </c>
      <c r="F231" s="170">
        <v>0.19</v>
      </c>
      <c r="G231" s="170">
        <v>0.49</v>
      </c>
      <c r="H231" s="221">
        <v>12690</v>
      </c>
    </row>
    <row r="232" spans="1:8" x14ac:dyDescent="0.2">
      <c r="A232" s="172" t="s">
        <v>347</v>
      </c>
      <c r="B232" s="316"/>
      <c r="C232" s="319"/>
      <c r="D232" s="169" t="s">
        <v>582</v>
      </c>
      <c r="E232" s="150" t="s">
        <v>599</v>
      </c>
      <c r="F232" s="170">
        <v>0.24</v>
      </c>
      <c r="G232" s="170">
        <v>0.6</v>
      </c>
      <c r="H232" s="221">
        <v>16890</v>
      </c>
    </row>
    <row r="233" spans="1:8" ht="18" customHeight="1" x14ac:dyDescent="0.2">
      <c r="A233" s="172" t="s">
        <v>348</v>
      </c>
      <c r="B233" s="316"/>
      <c r="C233" s="319"/>
      <c r="D233" s="169" t="s">
        <v>349</v>
      </c>
      <c r="E233" s="150" t="s">
        <v>599</v>
      </c>
      <c r="F233" s="170">
        <v>0.5</v>
      </c>
      <c r="G233" s="170">
        <v>1.2</v>
      </c>
      <c r="H233" s="221">
        <v>37990</v>
      </c>
    </row>
    <row r="234" spans="1:8" x14ac:dyDescent="0.2">
      <c r="A234" s="172" t="s">
        <v>350</v>
      </c>
      <c r="B234" s="316"/>
      <c r="C234" s="319"/>
      <c r="D234" s="169" t="s">
        <v>351</v>
      </c>
      <c r="E234" s="150" t="s">
        <v>599</v>
      </c>
      <c r="F234" s="170">
        <v>0.71</v>
      </c>
      <c r="G234" s="170">
        <v>1.77</v>
      </c>
      <c r="H234" s="221">
        <v>55590</v>
      </c>
    </row>
    <row r="235" spans="1:8" x14ac:dyDescent="0.2">
      <c r="A235" s="172" t="s">
        <v>352</v>
      </c>
      <c r="B235" s="316"/>
      <c r="C235" s="404"/>
      <c r="D235" s="169" t="s">
        <v>353</v>
      </c>
      <c r="E235" s="150" t="s">
        <v>599</v>
      </c>
      <c r="F235" s="170">
        <v>1.1499999999999999</v>
      </c>
      <c r="G235" s="170">
        <v>2.88</v>
      </c>
      <c r="H235" s="221">
        <v>78490</v>
      </c>
    </row>
    <row r="236" spans="1:8" x14ac:dyDescent="0.2">
      <c r="A236" s="172" t="s">
        <v>338</v>
      </c>
      <c r="B236" s="316"/>
      <c r="C236" s="405" t="s">
        <v>354</v>
      </c>
      <c r="D236" s="169" t="s">
        <v>355</v>
      </c>
      <c r="E236" s="150" t="s">
        <v>599</v>
      </c>
      <c r="F236" s="170">
        <v>7.0000000000000007E-2</v>
      </c>
      <c r="G236" s="170">
        <v>0.16900000000000001</v>
      </c>
      <c r="H236" s="221">
        <v>5050</v>
      </c>
    </row>
    <row r="237" spans="1:8" x14ac:dyDescent="0.2">
      <c r="A237" s="172" t="s">
        <v>341</v>
      </c>
      <c r="B237" s="316"/>
      <c r="C237" s="319"/>
      <c r="D237" s="169" t="s">
        <v>356</v>
      </c>
      <c r="E237" s="150" t="s">
        <v>599</v>
      </c>
      <c r="F237" s="170">
        <v>0.17</v>
      </c>
      <c r="G237" s="170">
        <v>0.41799999999999998</v>
      </c>
      <c r="H237" s="221">
        <v>11490</v>
      </c>
    </row>
    <row r="238" spans="1:8" x14ac:dyDescent="0.2">
      <c r="A238" s="172" t="s">
        <v>343</v>
      </c>
      <c r="B238" s="316"/>
      <c r="C238" s="319"/>
      <c r="D238" s="169" t="s">
        <v>357</v>
      </c>
      <c r="E238" s="150" t="s">
        <v>599</v>
      </c>
      <c r="F238" s="170">
        <v>0.19</v>
      </c>
      <c r="G238" s="170">
        <v>0.46700000000000003</v>
      </c>
      <c r="H238" s="221">
        <v>12690</v>
      </c>
    </row>
    <row r="239" spans="1:8" x14ac:dyDescent="0.2">
      <c r="A239" s="172" t="s">
        <v>345</v>
      </c>
      <c r="B239" s="316"/>
      <c r="C239" s="319"/>
      <c r="D239" s="169" t="s">
        <v>358</v>
      </c>
      <c r="E239" s="150" t="s">
        <v>599</v>
      </c>
      <c r="F239" s="170">
        <v>0.21</v>
      </c>
      <c r="G239" s="170">
        <v>0.52300000000000002</v>
      </c>
      <c r="H239" s="221">
        <v>14490</v>
      </c>
    </row>
    <row r="240" spans="1:8" x14ac:dyDescent="0.2">
      <c r="A240" s="172" t="s">
        <v>347</v>
      </c>
      <c r="B240" s="316"/>
      <c r="C240" s="319"/>
      <c r="D240" s="169" t="s">
        <v>591</v>
      </c>
      <c r="E240" s="150" t="s">
        <v>599</v>
      </c>
      <c r="F240" s="170">
        <v>0.32</v>
      </c>
      <c r="G240" s="170">
        <v>0.80900000000000005</v>
      </c>
      <c r="H240" s="221">
        <v>24690</v>
      </c>
    </row>
    <row r="241" spans="1:8" x14ac:dyDescent="0.2">
      <c r="A241" s="172" t="s">
        <v>348</v>
      </c>
      <c r="B241" s="316"/>
      <c r="C241" s="319"/>
      <c r="D241" s="169" t="s">
        <v>359</v>
      </c>
      <c r="E241" s="150" t="s">
        <v>599</v>
      </c>
      <c r="F241" s="170">
        <v>0.38</v>
      </c>
      <c r="G241" s="170">
        <v>0.86</v>
      </c>
      <c r="H241" s="221">
        <v>28990</v>
      </c>
    </row>
    <row r="242" spans="1:8" x14ac:dyDescent="0.2">
      <c r="A242" s="172" t="s">
        <v>350</v>
      </c>
      <c r="B242" s="316"/>
      <c r="C242" s="319"/>
      <c r="D242" s="169" t="s">
        <v>360</v>
      </c>
      <c r="E242" s="150" t="s">
        <v>599</v>
      </c>
      <c r="F242" s="170">
        <v>0.41</v>
      </c>
      <c r="G242" s="170">
        <v>1.02</v>
      </c>
      <c r="H242" s="221">
        <v>32650</v>
      </c>
    </row>
    <row r="243" spans="1:8" x14ac:dyDescent="0.2">
      <c r="A243" s="172" t="s">
        <v>352</v>
      </c>
      <c r="B243" s="316"/>
      <c r="C243" s="319"/>
      <c r="D243" s="169" t="s">
        <v>361</v>
      </c>
      <c r="E243" s="150" t="s">
        <v>599</v>
      </c>
      <c r="F243" s="170">
        <v>0.19</v>
      </c>
      <c r="G243" s="170">
        <v>0.46899999999999997</v>
      </c>
      <c r="H243" s="221">
        <v>12750</v>
      </c>
    </row>
    <row r="244" spans="1:8" x14ac:dyDescent="0.2">
      <c r="A244" s="172" t="s">
        <v>362</v>
      </c>
      <c r="B244" s="316"/>
      <c r="C244" s="319"/>
      <c r="D244" s="169" t="s">
        <v>363</v>
      </c>
      <c r="E244" s="150" t="s">
        <v>599</v>
      </c>
      <c r="F244" s="170">
        <v>0.28999999999999998</v>
      </c>
      <c r="G244" s="170">
        <v>0.71299999999999997</v>
      </c>
      <c r="H244" s="221">
        <v>22590</v>
      </c>
    </row>
    <row r="245" spans="1:8" x14ac:dyDescent="0.2">
      <c r="A245" s="172" t="s">
        <v>364</v>
      </c>
      <c r="B245" s="316"/>
      <c r="C245" s="319"/>
      <c r="D245" s="169" t="s">
        <v>365</v>
      </c>
      <c r="E245" s="150" t="s">
        <v>599</v>
      </c>
      <c r="F245" s="170">
        <v>0.32</v>
      </c>
      <c r="G245" s="170">
        <v>0.79400000000000004</v>
      </c>
      <c r="H245" s="221">
        <v>25990</v>
      </c>
    </row>
    <row r="246" spans="1:8" x14ac:dyDescent="0.2">
      <c r="A246" s="172" t="s">
        <v>366</v>
      </c>
      <c r="B246" s="316"/>
      <c r="C246" s="319"/>
      <c r="D246" s="169" t="s">
        <v>367</v>
      </c>
      <c r="E246" s="150" t="s">
        <v>599</v>
      </c>
      <c r="F246" s="170">
        <v>0.82</v>
      </c>
      <c r="G246" s="170">
        <v>2.04</v>
      </c>
      <c r="H246" s="221">
        <v>65690</v>
      </c>
    </row>
    <row r="247" spans="1:8" x14ac:dyDescent="0.2">
      <c r="A247" s="172" t="s">
        <v>368</v>
      </c>
      <c r="B247" s="316"/>
      <c r="C247" s="319"/>
      <c r="D247" s="169" t="s">
        <v>369</v>
      </c>
      <c r="E247" s="150" t="s">
        <v>599</v>
      </c>
      <c r="F247" s="170">
        <v>0.85</v>
      </c>
      <c r="G247" s="170">
        <v>2.1349999999999998</v>
      </c>
      <c r="H247" s="221">
        <v>68890</v>
      </c>
    </row>
    <row r="248" spans="1:8" x14ac:dyDescent="0.2">
      <c r="A248" s="172" t="s">
        <v>370</v>
      </c>
      <c r="B248" s="317"/>
      <c r="C248" s="320"/>
      <c r="D248" s="169" t="s">
        <v>371</v>
      </c>
      <c r="E248" s="150" t="s">
        <v>599</v>
      </c>
      <c r="F248" s="170">
        <v>0.87</v>
      </c>
      <c r="G248" s="170">
        <v>2.17</v>
      </c>
      <c r="H248" s="221">
        <v>69290</v>
      </c>
    </row>
    <row r="249" spans="1:8" ht="15.75" x14ac:dyDescent="0.2">
      <c r="A249" s="422" t="s">
        <v>372</v>
      </c>
      <c r="B249" s="407"/>
      <c r="C249" s="407"/>
      <c r="D249" s="407"/>
      <c r="E249" s="407"/>
      <c r="F249" s="407"/>
      <c r="G249" s="407"/>
      <c r="H249" s="423"/>
    </row>
    <row r="250" spans="1:8" ht="18" customHeight="1" x14ac:dyDescent="0.2">
      <c r="A250" s="28" t="s">
        <v>373</v>
      </c>
      <c r="B250" s="335" t="s">
        <v>677</v>
      </c>
      <c r="C250" s="296" t="s">
        <v>374</v>
      </c>
      <c r="D250" s="169"/>
      <c r="E250" s="150"/>
      <c r="F250" s="170"/>
      <c r="G250" s="425" t="s">
        <v>375</v>
      </c>
      <c r="H250" s="426"/>
    </row>
    <row r="251" spans="1:8" x14ac:dyDescent="0.2">
      <c r="A251" s="28" t="s">
        <v>376</v>
      </c>
      <c r="B251" s="336"/>
      <c r="C251" s="325"/>
      <c r="D251" s="169"/>
      <c r="E251" s="150"/>
      <c r="F251" s="170"/>
      <c r="G251" s="425" t="s">
        <v>375</v>
      </c>
      <c r="H251" s="426"/>
    </row>
    <row r="252" spans="1:8" x14ac:dyDescent="0.2">
      <c r="A252" s="28" t="s">
        <v>377</v>
      </c>
      <c r="B252" s="336"/>
      <c r="C252" s="325"/>
      <c r="D252" s="169"/>
      <c r="E252" s="150"/>
      <c r="F252" s="170"/>
      <c r="G252" s="425" t="s">
        <v>375</v>
      </c>
      <c r="H252" s="426"/>
    </row>
    <row r="253" spans="1:8" x14ac:dyDescent="0.2">
      <c r="A253" s="222" t="s">
        <v>378</v>
      </c>
      <c r="B253" s="424"/>
      <c r="C253" s="297"/>
      <c r="D253" s="202"/>
      <c r="E253" s="219"/>
      <c r="F253" s="194"/>
      <c r="G253" s="425" t="s">
        <v>375</v>
      </c>
      <c r="H253" s="426"/>
    </row>
    <row r="254" spans="1:8" ht="18" customHeight="1" x14ac:dyDescent="0.25">
      <c r="A254" s="223" t="s">
        <v>379</v>
      </c>
      <c r="B254" s="153"/>
      <c r="C254" s="154"/>
      <c r="D254" s="169"/>
      <c r="E254" s="155"/>
      <c r="F254" s="156"/>
      <c r="G254" s="156"/>
      <c r="H254" s="157"/>
    </row>
    <row r="255" spans="1:8" ht="15" customHeight="1" x14ac:dyDescent="0.2">
      <c r="A255" s="172" t="s">
        <v>380</v>
      </c>
      <c r="B255" s="386" t="s">
        <v>677</v>
      </c>
      <c r="C255" s="224"/>
      <c r="D255" s="169" t="s">
        <v>381</v>
      </c>
      <c r="E255" s="150"/>
      <c r="F255" s="170"/>
      <c r="G255" s="425" t="s">
        <v>375</v>
      </c>
      <c r="H255" s="426"/>
    </row>
    <row r="256" spans="1:8" x14ac:dyDescent="0.2">
      <c r="A256" s="172" t="s">
        <v>377</v>
      </c>
      <c r="B256" s="387"/>
      <c r="C256" s="224"/>
      <c r="D256" s="169" t="s">
        <v>382</v>
      </c>
      <c r="E256" s="150"/>
      <c r="F256" s="170"/>
      <c r="G256" s="425" t="s">
        <v>375</v>
      </c>
      <c r="H256" s="426"/>
    </row>
    <row r="257" spans="1:8" ht="15.75" x14ac:dyDescent="0.2">
      <c r="A257" s="346" t="s">
        <v>383</v>
      </c>
      <c r="B257" s="347"/>
      <c r="C257" s="347"/>
      <c r="D257" s="347"/>
      <c r="E257" s="347"/>
      <c r="F257" s="347"/>
      <c r="G257" s="347"/>
      <c r="H257" s="348"/>
    </row>
    <row r="258" spans="1:8" ht="15.75" customHeight="1" x14ac:dyDescent="0.2">
      <c r="A258" s="29" t="s">
        <v>384</v>
      </c>
      <c r="B258" s="427" t="s">
        <v>677</v>
      </c>
      <c r="C258" s="30"/>
      <c r="D258" s="31" t="s">
        <v>385</v>
      </c>
      <c r="E258" s="111" t="s">
        <v>598</v>
      </c>
      <c r="F258" s="32">
        <v>0.26300000000000001</v>
      </c>
      <c r="G258" s="32">
        <v>0.66</v>
      </c>
      <c r="H258" s="33">
        <v>14290</v>
      </c>
    </row>
    <row r="259" spans="1:8" x14ac:dyDescent="0.2">
      <c r="A259" s="225" t="s">
        <v>386</v>
      </c>
      <c r="B259" s="428"/>
      <c r="C259" s="34" t="s">
        <v>1</v>
      </c>
      <c r="D259" s="226" t="s">
        <v>387</v>
      </c>
      <c r="E259" s="111" t="s">
        <v>598</v>
      </c>
      <c r="F259" s="227">
        <v>6.5000000000000002E-2</v>
      </c>
      <c r="G259" s="227">
        <v>0.16</v>
      </c>
      <c r="H259" s="33">
        <v>3590</v>
      </c>
    </row>
    <row r="260" spans="1:8" x14ac:dyDescent="0.2">
      <c r="A260" s="225" t="s">
        <v>388</v>
      </c>
      <c r="B260" s="428"/>
      <c r="C260" s="34" t="s">
        <v>389</v>
      </c>
      <c r="D260" s="226" t="s">
        <v>390</v>
      </c>
      <c r="E260" s="111" t="s">
        <v>598</v>
      </c>
      <c r="F260" s="227">
        <v>0.42299999999999999</v>
      </c>
      <c r="G260" s="227">
        <v>1.06</v>
      </c>
      <c r="H260" s="33">
        <v>22490</v>
      </c>
    </row>
    <row r="261" spans="1:8" x14ac:dyDescent="0.2">
      <c r="A261" s="225" t="s">
        <v>391</v>
      </c>
      <c r="B261" s="428"/>
      <c r="C261" s="35"/>
      <c r="D261" s="226" t="s">
        <v>392</v>
      </c>
      <c r="E261" s="111" t="s">
        <v>598</v>
      </c>
      <c r="F261" s="227">
        <v>0.104</v>
      </c>
      <c r="G261" s="227">
        <v>0.26</v>
      </c>
      <c r="H261" s="33">
        <v>5790</v>
      </c>
    </row>
    <row r="262" spans="1:8" ht="15" customHeight="1" x14ac:dyDescent="0.2">
      <c r="A262" s="36" t="s">
        <v>393</v>
      </c>
      <c r="B262" s="428"/>
      <c r="C262" s="394" t="s">
        <v>394</v>
      </c>
      <c r="D262" s="37" t="s">
        <v>395</v>
      </c>
      <c r="E262" s="114" t="s">
        <v>599</v>
      </c>
      <c r="F262" s="24">
        <v>0.09</v>
      </c>
      <c r="G262" s="38">
        <v>0.22500000000000001</v>
      </c>
      <c r="H262" s="228">
        <v>5690</v>
      </c>
    </row>
    <row r="263" spans="1:8" ht="18" customHeight="1" x14ac:dyDescent="0.2">
      <c r="A263" s="172" t="s">
        <v>396</v>
      </c>
      <c r="B263" s="428"/>
      <c r="C263" s="325"/>
      <c r="D263" s="169" t="s">
        <v>397</v>
      </c>
      <c r="E263" s="111" t="s">
        <v>598</v>
      </c>
      <c r="F263" s="170">
        <v>7.0000000000000007E-2</v>
      </c>
      <c r="G263" s="170">
        <v>0.17499999999999999</v>
      </c>
      <c r="H263" s="39">
        <v>4190</v>
      </c>
    </row>
    <row r="264" spans="1:8" ht="18" customHeight="1" x14ac:dyDescent="0.2">
      <c r="A264" s="172" t="s">
        <v>398</v>
      </c>
      <c r="B264" s="428"/>
      <c r="C264" s="297"/>
      <c r="D264" s="169" t="s">
        <v>399</v>
      </c>
      <c r="E264" s="111" t="s">
        <v>598</v>
      </c>
      <c r="F264" s="170">
        <v>0.04</v>
      </c>
      <c r="G264" s="170">
        <v>0.1</v>
      </c>
      <c r="H264" s="229">
        <v>2490</v>
      </c>
    </row>
    <row r="265" spans="1:8" ht="18" customHeight="1" x14ac:dyDescent="0.2">
      <c r="A265" s="172" t="s">
        <v>400</v>
      </c>
      <c r="B265" s="428"/>
      <c r="C265" s="349" t="s">
        <v>330</v>
      </c>
      <c r="D265" s="169" t="s">
        <v>401</v>
      </c>
      <c r="E265" s="111" t="s">
        <v>598</v>
      </c>
      <c r="F265" s="170">
        <v>0.23</v>
      </c>
      <c r="G265" s="170">
        <f>F265*2.5</f>
        <v>0.57500000000000007</v>
      </c>
      <c r="H265" s="229">
        <v>9890</v>
      </c>
    </row>
    <row r="266" spans="1:8" x14ac:dyDescent="0.2">
      <c r="A266" s="172" t="s">
        <v>402</v>
      </c>
      <c r="B266" s="428"/>
      <c r="C266" s="350"/>
      <c r="D266" s="169" t="s">
        <v>403</v>
      </c>
      <c r="E266" s="111" t="s">
        <v>598</v>
      </c>
      <c r="F266" s="170">
        <v>0.35</v>
      </c>
      <c r="G266" s="170">
        <v>0.87</v>
      </c>
      <c r="H266" s="229">
        <v>18990</v>
      </c>
    </row>
    <row r="267" spans="1:8" x14ac:dyDescent="0.2">
      <c r="A267" s="172" t="s">
        <v>404</v>
      </c>
      <c r="B267" s="428"/>
      <c r="C267" s="350"/>
      <c r="D267" s="169" t="s">
        <v>403</v>
      </c>
      <c r="E267" s="150" t="s">
        <v>599</v>
      </c>
      <c r="F267" s="170">
        <v>0.35</v>
      </c>
      <c r="G267" s="170">
        <f>F267*2.5</f>
        <v>0.875</v>
      </c>
      <c r="H267" s="229">
        <v>18990</v>
      </c>
    </row>
    <row r="268" spans="1:8" ht="18" customHeight="1" x14ac:dyDescent="0.2">
      <c r="A268" s="172" t="s">
        <v>405</v>
      </c>
      <c r="B268" s="429"/>
      <c r="C268" s="351"/>
      <c r="D268" s="169" t="s">
        <v>406</v>
      </c>
      <c r="E268" s="150" t="s">
        <v>599</v>
      </c>
      <c r="F268" s="170">
        <v>0.44</v>
      </c>
      <c r="G268" s="170">
        <v>1.1000000000000001</v>
      </c>
      <c r="H268" s="229">
        <v>24190</v>
      </c>
    </row>
    <row r="269" spans="1:8" ht="15.75" x14ac:dyDescent="0.2">
      <c r="A269" s="346" t="s">
        <v>407</v>
      </c>
      <c r="B269" s="347"/>
      <c r="C269" s="347"/>
      <c r="D269" s="347"/>
      <c r="E269" s="347"/>
      <c r="F269" s="347"/>
      <c r="G269" s="347"/>
      <c r="H269" s="348"/>
    </row>
    <row r="270" spans="1:8" ht="18" customHeight="1" x14ac:dyDescent="0.2">
      <c r="A270" s="40" t="s">
        <v>408</v>
      </c>
      <c r="B270" s="230" t="s">
        <v>0</v>
      </c>
      <c r="C270" s="231" t="s">
        <v>1</v>
      </c>
      <c r="D270" s="115" t="s">
        <v>385</v>
      </c>
      <c r="E270" s="41" t="s">
        <v>598</v>
      </c>
      <c r="F270" s="41">
        <v>0.26300000000000001</v>
      </c>
      <c r="G270" s="41">
        <v>0.66</v>
      </c>
      <c r="H270" s="33">
        <v>15890</v>
      </c>
    </row>
    <row r="271" spans="1:8" ht="22.5" x14ac:dyDescent="0.2">
      <c r="A271" s="42" t="s">
        <v>409</v>
      </c>
      <c r="B271" s="43" t="s">
        <v>683</v>
      </c>
      <c r="C271" s="44" t="s">
        <v>410</v>
      </c>
      <c r="D271" s="45" t="s">
        <v>392</v>
      </c>
      <c r="E271" s="46" t="s">
        <v>598</v>
      </c>
      <c r="F271" s="47">
        <v>0.104</v>
      </c>
      <c r="G271" s="47">
        <v>0.26</v>
      </c>
      <c r="H271" s="48">
        <v>5890</v>
      </c>
    </row>
    <row r="272" spans="1:8" ht="15.75" x14ac:dyDescent="0.25">
      <c r="A272" s="232" t="s">
        <v>411</v>
      </c>
      <c r="B272" s="49"/>
      <c r="C272" s="50"/>
      <c r="D272" s="233"/>
      <c r="E272" s="219"/>
      <c r="F272" s="194"/>
      <c r="G272" s="194"/>
      <c r="H272" s="234"/>
    </row>
    <row r="273" spans="1:8" x14ac:dyDescent="0.2">
      <c r="A273" s="51" t="s">
        <v>412</v>
      </c>
      <c r="B273" s="235" t="s">
        <v>413</v>
      </c>
      <c r="C273" s="116" t="s">
        <v>414</v>
      </c>
      <c r="D273" s="15" t="s">
        <v>415</v>
      </c>
      <c r="E273" s="111" t="s">
        <v>598</v>
      </c>
      <c r="F273" s="17">
        <v>0.65</v>
      </c>
      <c r="G273" s="17">
        <v>1.625</v>
      </c>
      <c r="H273" s="52">
        <v>40990</v>
      </c>
    </row>
    <row r="274" spans="1:8" ht="16.350000000000001" customHeight="1" x14ac:dyDescent="0.2">
      <c r="A274" s="236" t="s">
        <v>416</v>
      </c>
      <c r="B274" s="237" t="s">
        <v>0</v>
      </c>
      <c r="C274" s="238" t="s">
        <v>1</v>
      </c>
      <c r="D274" s="53" t="s">
        <v>417</v>
      </c>
      <c r="E274" s="150" t="s">
        <v>598</v>
      </c>
      <c r="F274" s="54">
        <v>0.70599999999999996</v>
      </c>
      <c r="G274" s="54">
        <v>1.7649999999999999</v>
      </c>
      <c r="H274" s="229">
        <v>46490</v>
      </c>
    </row>
    <row r="275" spans="1:8" ht="15.75" thickBot="1" x14ac:dyDescent="0.25">
      <c r="A275" s="239" t="s">
        <v>418</v>
      </c>
      <c r="B275" s="290" t="s">
        <v>683</v>
      </c>
      <c r="C275" s="55" t="s">
        <v>419</v>
      </c>
      <c r="D275" s="56" t="s">
        <v>420</v>
      </c>
      <c r="E275" s="150" t="s">
        <v>598</v>
      </c>
      <c r="F275" s="57">
        <v>0.37</v>
      </c>
      <c r="G275" s="57">
        <v>0.92500000000000004</v>
      </c>
      <c r="H275" s="240">
        <v>19790</v>
      </c>
    </row>
    <row r="276" spans="1:8" ht="15.75" x14ac:dyDescent="0.2">
      <c r="A276" s="430" t="s">
        <v>421</v>
      </c>
      <c r="B276" s="399"/>
      <c r="C276" s="399"/>
      <c r="D276" s="399"/>
      <c r="E276" s="399"/>
      <c r="F276" s="399"/>
      <c r="G276" s="399"/>
      <c r="H276" s="431"/>
    </row>
    <row r="277" spans="1:8" ht="15" customHeight="1" x14ac:dyDescent="0.2">
      <c r="A277" s="188" t="s">
        <v>422</v>
      </c>
      <c r="B277" s="294" t="s">
        <v>684</v>
      </c>
      <c r="C277" s="296"/>
      <c r="D277" s="169" t="s">
        <v>423</v>
      </c>
      <c r="E277" s="150" t="s">
        <v>599</v>
      </c>
      <c r="F277" s="170">
        <v>0.92</v>
      </c>
      <c r="G277" s="170">
        <f>F277*2.5</f>
        <v>2.3000000000000003</v>
      </c>
      <c r="H277" s="192">
        <v>28290</v>
      </c>
    </row>
    <row r="278" spans="1:8" x14ac:dyDescent="0.2">
      <c r="A278" s="188" t="s">
        <v>424</v>
      </c>
      <c r="B278" s="322"/>
      <c r="C278" s="325"/>
      <c r="D278" s="169" t="s">
        <v>423</v>
      </c>
      <c r="E278" s="150" t="s">
        <v>599</v>
      </c>
      <c r="F278" s="170">
        <v>0.92</v>
      </c>
      <c r="G278" s="170">
        <f>F278*2.5</f>
        <v>2.3000000000000003</v>
      </c>
      <c r="H278" s="192">
        <v>30990</v>
      </c>
    </row>
    <row r="279" spans="1:8" x14ac:dyDescent="0.2">
      <c r="A279" s="188" t="s">
        <v>425</v>
      </c>
      <c r="B279" s="322"/>
      <c r="C279" s="325"/>
      <c r="D279" s="169" t="s">
        <v>426</v>
      </c>
      <c r="E279" s="150" t="s">
        <v>174</v>
      </c>
      <c r="F279" s="170">
        <v>0.92</v>
      </c>
      <c r="G279" s="170">
        <v>2.11</v>
      </c>
      <c r="H279" s="192">
        <v>35790</v>
      </c>
    </row>
    <row r="280" spans="1:8" x14ac:dyDescent="0.2">
      <c r="A280" s="188" t="s">
        <v>427</v>
      </c>
      <c r="B280" s="295"/>
      <c r="C280" s="297"/>
      <c r="D280" s="169" t="s">
        <v>428</v>
      </c>
      <c r="E280" s="150" t="s">
        <v>598</v>
      </c>
      <c r="F280" s="170">
        <v>0.81</v>
      </c>
      <c r="G280" s="170">
        <v>1.9</v>
      </c>
      <c r="H280" s="192">
        <v>28990</v>
      </c>
    </row>
    <row r="281" spans="1:8" ht="15.75" x14ac:dyDescent="0.25">
      <c r="A281" s="189" t="s">
        <v>429</v>
      </c>
      <c r="B281" s="190"/>
      <c r="C281" s="149"/>
      <c r="D281" s="169"/>
      <c r="E281" s="150"/>
      <c r="F281" s="170"/>
      <c r="G281" s="170"/>
      <c r="H281" s="192"/>
    </row>
    <row r="282" spans="1:8" ht="18" customHeight="1" x14ac:dyDescent="0.2">
      <c r="A282" s="188" t="s">
        <v>430</v>
      </c>
      <c r="B282" s="291" t="s">
        <v>683</v>
      </c>
      <c r="C282" s="218" t="s">
        <v>431</v>
      </c>
      <c r="D282" s="169" t="s">
        <v>432</v>
      </c>
      <c r="E282" s="150" t="s">
        <v>598</v>
      </c>
      <c r="F282" s="170">
        <v>1.9E-2</v>
      </c>
      <c r="G282" s="170">
        <v>5.2999999999999999E-2</v>
      </c>
      <c r="H282" s="192">
        <v>930</v>
      </c>
    </row>
    <row r="283" spans="1:8" ht="15.75" x14ac:dyDescent="0.2">
      <c r="A283" s="432" t="s">
        <v>433</v>
      </c>
      <c r="B283" s="402"/>
      <c r="C283" s="402"/>
      <c r="D283" s="402"/>
      <c r="E283" s="402"/>
      <c r="F283" s="402"/>
      <c r="G283" s="433"/>
      <c r="H283" s="192">
        <v>51290</v>
      </c>
    </row>
    <row r="284" spans="1:8" ht="15.75" x14ac:dyDescent="0.2">
      <c r="A284" s="434" t="s">
        <v>434</v>
      </c>
      <c r="B284" s="435"/>
      <c r="C284" s="435"/>
      <c r="D284" s="435"/>
      <c r="E284" s="435"/>
      <c r="F284" s="435"/>
      <c r="G284" s="435"/>
      <c r="H284" s="436"/>
    </row>
    <row r="285" spans="1:8" ht="15" customHeight="1" x14ac:dyDescent="0.2">
      <c r="A285" s="241" t="s">
        <v>435</v>
      </c>
      <c r="B285" s="437" t="s">
        <v>677</v>
      </c>
      <c r="C285" s="440" t="s">
        <v>436</v>
      </c>
      <c r="D285" s="242" t="s">
        <v>437</v>
      </c>
      <c r="E285" s="150" t="s">
        <v>599</v>
      </c>
      <c r="F285" s="243">
        <v>0.43</v>
      </c>
      <c r="G285" s="243">
        <v>1.075</v>
      </c>
      <c r="H285" s="192">
        <v>23990</v>
      </c>
    </row>
    <row r="286" spans="1:8" x14ac:dyDescent="0.2">
      <c r="A286" s="241" t="s">
        <v>438</v>
      </c>
      <c r="B286" s="438"/>
      <c r="C286" s="441"/>
      <c r="D286" s="242" t="s">
        <v>439</v>
      </c>
      <c r="E286" s="150" t="s">
        <v>599</v>
      </c>
      <c r="F286" s="243">
        <v>0.5</v>
      </c>
      <c r="G286" s="243">
        <v>1.2</v>
      </c>
      <c r="H286" s="192">
        <v>29990</v>
      </c>
    </row>
    <row r="287" spans="1:8" x14ac:dyDescent="0.2">
      <c r="A287" s="241" t="s">
        <v>440</v>
      </c>
      <c r="B287" s="439"/>
      <c r="C287" s="442"/>
      <c r="D287" s="242" t="s">
        <v>441</v>
      </c>
      <c r="E287" s="150" t="s">
        <v>599</v>
      </c>
      <c r="F287" s="243">
        <v>0.54600000000000004</v>
      </c>
      <c r="G287" s="243">
        <f>F287*2.5</f>
        <v>1.3650000000000002</v>
      </c>
      <c r="H287" s="192">
        <v>32990</v>
      </c>
    </row>
    <row r="288" spans="1:8" ht="15.75" x14ac:dyDescent="0.25">
      <c r="A288" s="443" t="s">
        <v>639</v>
      </c>
      <c r="B288" s="444"/>
      <c r="C288" s="444"/>
      <c r="D288" s="444"/>
      <c r="E288" s="444"/>
      <c r="F288" s="444"/>
      <c r="G288" s="444"/>
      <c r="H288" s="445"/>
    </row>
    <row r="289" spans="1:8" x14ac:dyDescent="0.2">
      <c r="A289" s="244" t="s">
        <v>640</v>
      </c>
      <c r="B289" s="446"/>
      <c r="C289" s="449" t="s">
        <v>641</v>
      </c>
      <c r="D289" s="242" t="s">
        <v>642</v>
      </c>
      <c r="E289" s="150" t="s">
        <v>598</v>
      </c>
      <c r="F289" s="243">
        <v>3.5000000000000003E-2</v>
      </c>
      <c r="G289" s="243">
        <v>8.7999999999999995E-2</v>
      </c>
      <c r="H289" s="192">
        <v>14790</v>
      </c>
    </row>
    <row r="290" spans="1:8" x14ac:dyDescent="0.2">
      <c r="A290" s="244" t="s">
        <v>643</v>
      </c>
      <c r="B290" s="447"/>
      <c r="C290" s="450"/>
      <c r="D290" s="242" t="s">
        <v>644</v>
      </c>
      <c r="E290" s="150" t="s">
        <v>598</v>
      </c>
      <c r="F290" s="243">
        <v>5.7000000000000002E-2</v>
      </c>
      <c r="G290" s="243">
        <v>0.14299999999999999</v>
      </c>
      <c r="H290" s="192">
        <v>20690</v>
      </c>
    </row>
    <row r="291" spans="1:8" x14ac:dyDescent="0.2">
      <c r="A291" s="244" t="s">
        <v>645</v>
      </c>
      <c r="B291" s="447"/>
      <c r="C291" s="450"/>
      <c r="D291" s="242" t="s">
        <v>646</v>
      </c>
      <c r="E291" s="150" t="s">
        <v>598</v>
      </c>
      <c r="F291" s="243">
        <v>0.08</v>
      </c>
      <c r="G291" s="243">
        <v>0.2</v>
      </c>
      <c r="H291" s="192">
        <v>28890</v>
      </c>
    </row>
    <row r="292" spans="1:8" x14ac:dyDescent="0.2">
      <c r="A292" s="244" t="s">
        <v>647</v>
      </c>
      <c r="B292" s="447"/>
      <c r="C292" s="450"/>
      <c r="D292" s="242" t="s">
        <v>648</v>
      </c>
      <c r="E292" s="150" t="s">
        <v>598</v>
      </c>
      <c r="F292" s="243">
        <v>9.5000000000000001E-2</v>
      </c>
      <c r="G292" s="243">
        <v>0.24</v>
      </c>
      <c r="H292" s="192">
        <v>34490</v>
      </c>
    </row>
    <row r="293" spans="1:8" x14ac:dyDescent="0.2">
      <c r="A293" s="244" t="s">
        <v>649</v>
      </c>
      <c r="B293" s="447"/>
      <c r="C293" s="450"/>
      <c r="D293" s="242" t="s">
        <v>650</v>
      </c>
      <c r="E293" s="150" t="s">
        <v>598</v>
      </c>
      <c r="F293" s="243">
        <v>0.113</v>
      </c>
      <c r="G293" s="243">
        <v>0.28000000000000003</v>
      </c>
      <c r="H293" s="192">
        <v>40990</v>
      </c>
    </row>
    <row r="294" spans="1:8" x14ac:dyDescent="0.2">
      <c r="A294" s="244" t="s">
        <v>651</v>
      </c>
      <c r="B294" s="447"/>
      <c r="C294" s="450"/>
      <c r="D294" s="242" t="s">
        <v>642</v>
      </c>
      <c r="E294" s="150" t="s">
        <v>598</v>
      </c>
      <c r="F294" s="243">
        <v>0.06</v>
      </c>
      <c r="G294" s="243">
        <v>0.15</v>
      </c>
      <c r="H294" s="192">
        <v>27190</v>
      </c>
    </row>
    <row r="295" spans="1:8" x14ac:dyDescent="0.2">
      <c r="A295" s="244" t="s">
        <v>652</v>
      </c>
      <c r="B295" s="447"/>
      <c r="C295" s="450"/>
      <c r="D295" s="242" t="s">
        <v>644</v>
      </c>
      <c r="E295" s="150" t="s">
        <v>598</v>
      </c>
      <c r="F295" s="243">
        <v>0.12</v>
      </c>
      <c r="G295" s="243">
        <v>0.28999999999999998</v>
      </c>
      <c r="H295" s="192">
        <v>43390</v>
      </c>
    </row>
    <row r="296" spans="1:8" x14ac:dyDescent="0.2">
      <c r="A296" s="244" t="s">
        <v>653</v>
      </c>
      <c r="B296" s="447"/>
      <c r="C296" s="450"/>
      <c r="D296" s="242" t="s">
        <v>646</v>
      </c>
      <c r="E296" s="150" t="s">
        <v>598</v>
      </c>
      <c r="F296" s="243">
        <v>0.1</v>
      </c>
      <c r="G296" s="243">
        <v>0.25</v>
      </c>
      <c r="H296" s="192">
        <v>36190</v>
      </c>
    </row>
    <row r="297" spans="1:8" x14ac:dyDescent="0.2">
      <c r="A297" s="244" t="s">
        <v>654</v>
      </c>
      <c r="B297" s="447"/>
      <c r="C297" s="450"/>
      <c r="D297" s="242" t="s">
        <v>648</v>
      </c>
      <c r="E297" s="150" t="s">
        <v>598</v>
      </c>
      <c r="F297" s="243">
        <v>0.16</v>
      </c>
      <c r="G297" s="243">
        <v>0.4</v>
      </c>
      <c r="H297" s="192">
        <v>46990</v>
      </c>
    </row>
    <row r="298" spans="1:8" x14ac:dyDescent="0.2">
      <c r="A298" s="244" t="s">
        <v>655</v>
      </c>
      <c r="B298" s="448"/>
      <c r="C298" s="451"/>
      <c r="D298" s="242" t="s">
        <v>650</v>
      </c>
      <c r="E298" s="150" t="s">
        <v>598</v>
      </c>
      <c r="F298" s="243">
        <v>0.19</v>
      </c>
      <c r="G298" s="243">
        <v>0.46</v>
      </c>
      <c r="H298" s="192">
        <v>52990</v>
      </c>
    </row>
    <row r="299" spans="1:8" ht="15.75" x14ac:dyDescent="0.25">
      <c r="A299" s="189" t="s">
        <v>442</v>
      </c>
      <c r="B299" s="190"/>
      <c r="C299" s="149"/>
      <c r="D299" s="169" t="s">
        <v>443</v>
      </c>
      <c r="E299" s="150" t="s">
        <v>601</v>
      </c>
      <c r="F299" s="170">
        <v>2.7E-2</v>
      </c>
      <c r="G299" s="170">
        <v>6.7500000000000004E-2</v>
      </c>
      <c r="H299" s="192">
        <v>710</v>
      </c>
    </row>
    <row r="300" spans="1:8" ht="18" customHeight="1" x14ac:dyDescent="0.2">
      <c r="A300" s="432" t="s">
        <v>444</v>
      </c>
      <c r="B300" s="402"/>
      <c r="C300" s="402"/>
      <c r="D300" s="402"/>
      <c r="E300" s="402"/>
      <c r="F300" s="402"/>
      <c r="G300" s="402"/>
      <c r="H300" s="452"/>
    </row>
    <row r="301" spans="1:8" ht="15" customHeight="1" x14ac:dyDescent="0.2">
      <c r="A301" s="188" t="s">
        <v>467</v>
      </c>
      <c r="B301" s="330" t="s">
        <v>590</v>
      </c>
      <c r="C301" s="296"/>
      <c r="D301" s="169" t="s">
        <v>468</v>
      </c>
      <c r="E301" s="150" t="s">
        <v>601</v>
      </c>
      <c r="F301" s="170">
        <v>0.14599999999999999</v>
      </c>
      <c r="G301" s="170">
        <v>0.33579999999999993</v>
      </c>
      <c r="H301" s="192">
        <v>2170</v>
      </c>
    </row>
    <row r="302" spans="1:8" x14ac:dyDescent="0.2">
      <c r="A302" s="188" t="s">
        <v>465</v>
      </c>
      <c r="B302" s="316"/>
      <c r="C302" s="325"/>
      <c r="D302" s="169" t="s">
        <v>466</v>
      </c>
      <c r="E302" s="150" t="s">
        <v>601</v>
      </c>
      <c r="F302" s="170">
        <v>0.19500000000000001</v>
      </c>
      <c r="G302" s="170">
        <v>0.44849999999999995</v>
      </c>
      <c r="H302" s="192">
        <v>2890</v>
      </c>
    </row>
    <row r="303" spans="1:8" s="10" customFormat="1" x14ac:dyDescent="0.2">
      <c r="A303" s="188" t="s">
        <v>463</v>
      </c>
      <c r="B303" s="316"/>
      <c r="C303" s="325"/>
      <c r="D303" s="169" t="s">
        <v>464</v>
      </c>
      <c r="E303" s="150" t="s">
        <v>601</v>
      </c>
      <c r="F303" s="170">
        <v>0.24399999999999999</v>
      </c>
      <c r="G303" s="170">
        <v>0.56119999999999992</v>
      </c>
      <c r="H303" s="192">
        <v>3570</v>
      </c>
    </row>
    <row r="304" spans="1:8" s="10" customFormat="1" x14ac:dyDescent="0.2">
      <c r="A304" s="188" t="s">
        <v>461</v>
      </c>
      <c r="B304" s="316"/>
      <c r="C304" s="325"/>
      <c r="D304" s="169" t="s">
        <v>462</v>
      </c>
      <c r="E304" s="150" t="s">
        <v>601</v>
      </c>
      <c r="F304" s="170">
        <v>0.29299999999999998</v>
      </c>
      <c r="G304" s="170">
        <v>0.67389999999999994</v>
      </c>
      <c r="H304" s="192">
        <v>4210</v>
      </c>
    </row>
    <row r="305" spans="1:8" s="10" customFormat="1" x14ac:dyDescent="0.2">
      <c r="A305" s="188" t="s">
        <v>459</v>
      </c>
      <c r="B305" s="316"/>
      <c r="C305" s="325"/>
      <c r="D305" s="169" t="s">
        <v>460</v>
      </c>
      <c r="E305" s="150" t="s">
        <v>601</v>
      </c>
      <c r="F305" s="170">
        <v>0.20300000000000001</v>
      </c>
      <c r="G305" s="170">
        <v>0.46689999999999998</v>
      </c>
      <c r="H305" s="192">
        <v>3110</v>
      </c>
    </row>
    <row r="306" spans="1:8" s="10" customFormat="1" ht="18" customHeight="1" x14ac:dyDescent="0.2">
      <c r="A306" s="188" t="s">
        <v>457</v>
      </c>
      <c r="B306" s="316"/>
      <c r="C306" s="325"/>
      <c r="D306" s="169" t="s">
        <v>458</v>
      </c>
      <c r="E306" s="150" t="s">
        <v>601</v>
      </c>
      <c r="F306" s="170">
        <v>0.26500000000000001</v>
      </c>
      <c r="G306" s="170">
        <v>0.60949999999999993</v>
      </c>
      <c r="H306" s="192">
        <v>3840</v>
      </c>
    </row>
    <row r="307" spans="1:8" s="10" customFormat="1" x14ac:dyDescent="0.2">
      <c r="A307" s="188" t="s">
        <v>455</v>
      </c>
      <c r="B307" s="316"/>
      <c r="C307" s="325"/>
      <c r="D307" s="169" t="s">
        <v>456</v>
      </c>
      <c r="E307" s="150" t="s">
        <v>601</v>
      </c>
      <c r="F307" s="170">
        <v>0.33100000000000002</v>
      </c>
      <c r="G307" s="170">
        <v>0.76129999999999998</v>
      </c>
      <c r="H307" s="192">
        <v>4790</v>
      </c>
    </row>
    <row r="308" spans="1:8" s="1" customFormat="1" x14ac:dyDescent="0.2">
      <c r="A308" s="188" t="s">
        <v>453</v>
      </c>
      <c r="B308" s="316"/>
      <c r="C308" s="325"/>
      <c r="D308" s="169" t="s">
        <v>454</v>
      </c>
      <c r="E308" s="150" t="s">
        <v>601</v>
      </c>
      <c r="F308" s="170">
        <v>0.39800000000000002</v>
      </c>
      <c r="G308" s="170">
        <v>0.91539999999999999</v>
      </c>
      <c r="H308" s="192">
        <v>5640</v>
      </c>
    </row>
    <row r="309" spans="1:8" x14ac:dyDescent="0.2">
      <c r="A309" s="188" t="s">
        <v>451</v>
      </c>
      <c r="B309" s="316"/>
      <c r="C309" s="325"/>
      <c r="D309" s="169" t="s">
        <v>452</v>
      </c>
      <c r="E309" s="150" t="s">
        <v>601</v>
      </c>
      <c r="F309" s="170">
        <v>0.40600000000000003</v>
      </c>
      <c r="G309" s="170">
        <v>0.93379999999999996</v>
      </c>
      <c r="H309" s="192">
        <v>5690</v>
      </c>
    </row>
    <row r="310" spans="1:8" x14ac:dyDescent="0.2">
      <c r="A310" s="188" t="s">
        <v>449</v>
      </c>
      <c r="B310" s="316"/>
      <c r="C310" s="325"/>
      <c r="D310" s="169" t="s">
        <v>450</v>
      </c>
      <c r="E310" s="150" t="s">
        <v>601</v>
      </c>
      <c r="F310" s="170">
        <v>0.54300000000000004</v>
      </c>
      <c r="G310" s="170">
        <v>1.2488999999999999</v>
      </c>
      <c r="H310" s="192">
        <v>7690</v>
      </c>
    </row>
    <row r="311" spans="1:8" x14ac:dyDescent="0.2">
      <c r="A311" s="188" t="s">
        <v>447</v>
      </c>
      <c r="B311" s="316"/>
      <c r="C311" s="325"/>
      <c r="D311" s="169" t="s">
        <v>448</v>
      </c>
      <c r="E311" s="150" t="s">
        <v>601</v>
      </c>
      <c r="F311" s="170">
        <v>0.67900000000000005</v>
      </c>
      <c r="G311" s="170">
        <v>1.5617000000000001</v>
      </c>
      <c r="H311" s="192">
        <v>9690</v>
      </c>
    </row>
    <row r="312" spans="1:8" x14ac:dyDescent="0.2">
      <c r="A312" s="188" t="s">
        <v>445</v>
      </c>
      <c r="B312" s="317"/>
      <c r="C312" s="297"/>
      <c r="D312" s="169" t="s">
        <v>446</v>
      </c>
      <c r="E312" s="150" t="s">
        <v>601</v>
      </c>
      <c r="F312" s="170">
        <v>0.81499999999999995</v>
      </c>
      <c r="G312" s="170">
        <v>1.8744999999999998</v>
      </c>
      <c r="H312" s="192">
        <v>11390</v>
      </c>
    </row>
    <row r="313" spans="1:8" ht="15.75" x14ac:dyDescent="0.2">
      <c r="A313" s="406" t="s">
        <v>469</v>
      </c>
      <c r="B313" s="407"/>
      <c r="C313" s="407"/>
      <c r="D313" s="407"/>
      <c r="E313" s="407"/>
      <c r="F313" s="407"/>
      <c r="G313" s="407"/>
      <c r="H313" s="408"/>
    </row>
    <row r="314" spans="1:8" ht="15" customHeight="1" x14ac:dyDescent="0.2">
      <c r="A314" s="117" t="s">
        <v>470</v>
      </c>
      <c r="B314" s="453" t="s">
        <v>685</v>
      </c>
      <c r="C314" s="456"/>
      <c r="D314" s="118" t="s">
        <v>471</v>
      </c>
      <c r="E314" s="119" t="s">
        <v>602</v>
      </c>
      <c r="F314" s="120">
        <v>0.23</v>
      </c>
      <c r="G314" s="120">
        <f t="shared" ref="G314:G328" si="6">F314*2.4</f>
        <v>0.55200000000000005</v>
      </c>
      <c r="H314" s="192">
        <v>6490</v>
      </c>
    </row>
    <row r="315" spans="1:8" ht="15" customHeight="1" x14ac:dyDescent="0.2">
      <c r="A315" s="74" t="s">
        <v>508</v>
      </c>
      <c r="B315" s="454"/>
      <c r="C315" s="457"/>
      <c r="D315" s="37" t="s">
        <v>471</v>
      </c>
      <c r="E315" s="23" t="s">
        <v>598</v>
      </c>
      <c r="F315" s="24">
        <v>0.23</v>
      </c>
      <c r="G315" s="24">
        <f>F315*2.4</f>
        <v>0.55200000000000005</v>
      </c>
      <c r="H315" s="192">
        <v>6490</v>
      </c>
    </row>
    <row r="316" spans="1:8" ht="15" customHeight="1" x14ac:dyDescent="0.2">
      <c r="A316" s="245" t="s">
        <v>472</v>
      </c>
      <c r="B316" s="454"/>
      <c r="C316" s="457"/>
      <c r="D316" s="193" t="s">
        <v>473</v>
      </c>
      <c r="E316" s="119" t="s">
        <v>602</v>
      </c>
      <c r="F316" s="170">
        <v>0.46</v>
      </c>
      <c r="G316" s="170">
        <f t="shared" ref="G316" si="7">F316*2.4</f>
        <v>1.1040000000000001</v>
      </c>
      <c r="H316" s="192">
        <v>12490</v>
      </c>
    </row>
    <row r="317" spans="1:8" x14ac:dyDescent="0.2">
      <c r="A317" s="188" t="s">
        <v>509</v>
      </c>
      <c r="B317" s="454"/>
      <c r="C317" s="457"/>
      <c r="D317" s="169" t="s">
        <v>473</v>
      </c>
      <c r="E317" s="23" t="s">
        <v>598</v>
      </c>
      <c r="F317" s="170">
        <v>0.46</v>
      </c>
      <c r="G317" s="170">
        <f>F317*2.4</f>
        <v>1.1040000000000001</v>
      </c>
      <c r="H317" s="192">
        <v>11990</v>
      </c>
    </row>
    <row r="318" spans="1:8" x14ac:dyDescent="0.2">
      <c r="A318" s="245" t="s">
        <v>474</v>
      </c>
      <c r="B318" s="454"/>
      <c r="C318" s="457"/>
      <c r="D318" s="193" t="s">
        <v>475</v>
      </c>
      <c r="E318" s="150" t="s">
        <v>602</v>
      </c>
      <c r="F318" s="170">
        <v>0.2</v>
      </c>
      <c r="G318" s="170">
        <f t="shared" si="6"/>
        <v>0.48</v>
      </c>
      <c r="H318" s="192">
        <v>4660</v>
      </c>
    </row>
    <row r="319" spans="1:8" x14ac:dyDescent="0.2">
      <c r="A319" s="245" t="s">
        <v>476</v>
      </c>
      <c r="B319" s="454"/>
      <c r="C319" s="457"/>
      <c r="D319" s="193" t="s">
        <v>477</v>
      </c>
      <c r="E319" s="150" t="s">
        <v>602</v>
      </c>
      <c r="F319" s="170">
        <v>0.3</v>
      </c>
      <c r="G319" s="170">
        <f t="shared" si="6"/>
        <v>0.72</v>
      </c>
      <c r="H319" s="192">
        <v>7190</v>
      </c>
    </row>
    <row r="320" spans="1:8" x14ac:dyDescent="0.2">
      <c r="A320" s="245" t="s">
        <v>478</v>
      </c>
      <c r="B320" s="454"/>
      <c r="C320" s="457"/>
      <c r="D320" s="193" t="s">
        <v>479</v>
      </c>
      <c r="E320" s="150" t="s">
        <v>602</v>
      </c>
      <c r="F320" s="170">
        <v>0.6</v>
      </c>
      <c r="G320" s="170">
        <f t="shared" si="6"/>
        <v>1.44</v>
      </c>
      <c r="H320" s="192">
        <v>15390</v>
      </c>
    </row>
    <row r="321" spans="1:8" ht="18" customHeight="1" x14ac:dyDescent="0.2">
      <c r="A321" s="245" t="s">
        <v>480</v>
      </c>
      <c r="B321" s="454"/>
      <c r="C321" s="457"/>
      <c r="D321" s="193" t="s">
        <v>481</v>
      </c>
      <c r="E321" s="150" t="s">
        <v>602</v>
      </c>
      <c r="F321" s="170">
        <v>0.23</v>
      </c>
      <c r="G321" s="170">
        <f t="shared" si="6"/>
        <v>0.55200000000000005</v>
      </c>
      <c r="H321" s="192">
        <v>5790</v>
      </c>
    </row>
    <row r="322" spans="1:8" x14ac:dyDescent="0.2">
      <c r="A322" s="245" t="s">
        <v>482</v>
      </c>
      <c r="B322" s="454"/>
      <c r="C322" s="457"/>
      <c r="D322" s="193" t="s">
        <v>483</v>
      </c>
      <c r="E322" s="150" t="s">
        <v>602</v>
      </c>
      <c r="F322" s="170">
        <v>0.35</v>
      </c>
      <c r="G322" s="170">
        <f t="shared" si="6"/>
        <v>0.84</v>
      </c>
      <c r="H322" s="192">
        <v>8790</v>
      </c>
    </row>
    <row r="323" spans="1:8" x14ac:dyDescent="0.2">
      <c r="A323" s="245" t="s">
        <v>484</v>
      </c>
      <c r="B323" s="454"/>
      <c r="C323" s="457"/>
      <c r="D323" s="193" t="s">
        <v>485</v>
      </c>
      <c r="E323" s="150" t="s">
        <v>602</v>
      </c>
      <c r="F323" s="170">
        <v>0.7</v>
      </c>
      <c r="G323" s="170">
        <f t="shared" si="6"/>
        <v>1.68</v>
      </c>
      <c r="H323" s="192">
        <v>19350</v>
      </c>
    </row>
    <row r="324" spans="1:8" x14ac:dyDescent="0.2">
      <c r="A324" s="245" t="s">
        <v>490</v>
      </c>
      <c r="B324" s="454"/>
      <c r="C324" s="457"/>
      <c r="D324" s="193" t="s">
        <v>491</v>
      </c>
      <c r="E324" s="150" t="s">
        <v>602</v>
      </c>
      <c r="F324" s="170">
        <v>0.27</v>
      </c>
      <c r="G324" s="170">
        <f t="shared" si="6"/>
        <v>0.64800000000000002</v>
      </c>
      <c r="H324" s="192">
        <v>6790</v>
      </c>
    </row>
    <row r="325" spans="1:8" x14ac:dyDescent="0.2">
      <c r="A325" s="245" t="s">
        <v>488</v>
      </c>
      <c r="B325" s="454"/>
      <c r="C325" s="457"/>
      <c r="D325" s="193" t="s">
        <v>489</v>
      </c>
      <c r="E325" s="150" t="s">
        <v>602</v>
      </c>
      <c r="F325" s="170">
        <v>0.4</v>
      </c>
      <c r="G325" s="170">
        <f t="shared" si="6"/>
        <v>0.96</v>
      </c>
      <c r="H325" s="192">
        <v>10650</v>
      </c>
    </row>
    <row r="326" spans="1:8" x14ac:dyDescent="0.2">
      <c r="A326" s="246" t="s">
        <v>506</v>
      </c>
      <c r="B326" s="454"/>
      <c r="C326" s="457"/>
      <c r="D326" s="247" t="s">
        <v>507</v>
      </c>
      <c r="E326" s="248" t="s">
        <v>598</v>
      </c>
      <c r="F326" s="249">
        <v>0.4</v>
      </c>
      <c r="G326" s="249">
        <f t="shared" si="6"/>
        <v>0.96</v>
      </c>
      <c r="H326" s="192">
        <v>10890</v>
      </c>
    </row>
    <row r="327" spans="1:8" x14ac:dyDescent="0.2">
      <c r="A327" s="245" t="s">
        <v>486</v>
      </c>
      <c r="B327" s="454"/>
      <c r="C327" s="457"/>
      <c r="D327" s="193" t="s">
        <v>487</v>
      </c>
      <c r="E327" s="150" t="s">
        <v>602</v>
      </c>
      <c r="F327" s="170">
        <v>0.8</v>
      </c>
      <c r="G327" s="170">
        <f t="shared" si="6"/>
        <v>1.92</v>
      </c>
      <c r="H327" s="192">
        <v>22650</v>
      </c>
    </row>
    <row r="328" spans="1:8" x14ac:dyDescent="0.2">
      <c r="A328" s="245" t="s">
        <v>505</v>
      </c>
      <c r="B328" s="454"/>
      <c r="C328" s="457"/>
      <c r="D328" s="193" t="s">
        <v>487</v>
      </c>
      <c r="E328" s="150" t="s">
        <v>598</v>
      </c>
      <c r="F328" s="170">
        <v>0.8</v>
      </c>
      <c r="G328" s="170">
        <f t="shared" si="6"/>
        <v>1.92</v>
      </c>
      <c r="H328" s="192">
        <v>22990</v>
      </c>
    </row>
    <row r="329" spans="1:8" x14ac:dyDescent="0.2">
      <c r="A329" s="245" t="s">
        <v>492</v>
      </c>
      <c r="B329" s="454"/>
      <c r="C329" s="457"/>
      <c r="D329" s="193" t="s">
        <v>493</v>
      </c>
      <c r="E329" s="150" t="s">
        <v>602</v>
      </c>
      <c r="F329" s="170">
        <v>0.43</v>
      </c>
      <c r="G329" s="170">
        <f>F329*2.4</f>
        <v>1.032</v>
      </c>
      <c r="H329" s="192">
        <v>13590</v>
      </c>
    </row>
    <row r="330" spans="1:8" x14ac:dyDescent="0.2">
      <c r="A330" s="245" t="s">
        <v>503</v>
      </c>
      <c r="B330" s="454"/>
      <c r="C330" s="457"/>
      <c r="D330" s="193" t="s">
        <v>504</v>
      </c>
      <c r="E330" s="150" t="s">
        <v>603</v>
      </c>
      <c r="F330" s="170">
        <v>0.43</v>
      </c>
      <c r="G330" s="170">
        <f t="shared" ref="G330:G335" si="8">F330*2.4</f>
        <v>1.032</v>
      </c>
      <c r="H330" s="192">
        <v>13690</v>
      </c>
    </row>
    <row r="331" spans="1:8" x14ac:dyDescent="0.2">
      <c r="A331" s="245" t="s">
        <v>494</v>
      </c>
      <c r="B331" s="454"/>
      <c r="C331" s="457"/>
      <c r="D331" s="193" t="s">
        <v>495</v>
      </c>
      <c r="E331" s="150" t="s">
        <v>602</v>
      </c>
      <c r="F331" s="170">
        <v>0.86</v>
      </c>
      <c r="G331" s="170">
        <f t="shared" si="8"/>
        <v>2.0640000000000001</v>
      </c>
      <c r="H331" s="192">
        <v>25690</v>
      </c>
    </row>
    <row r="332" spans="1:8" x14ac:dyDescent="0.2">
      <c r="A332" s="245" t="s">
        <v>496</v>
      </c>
      <c r="B332" s="454"/>
      <c r="C332" s="457"/>
      <c r="D332" s="193" t="s">
        <v>497</v>
      </c>
      <c r="E332" s="150" t="s">
        <v>602</v>
      </c>
      <c r="F332" s="170">
        <v>0.98</v>
      </c>
      <c r="G332" s="170">
        <f t="shared" si="8"/>
        <v>2.3519999999999999</v>
      </c>
      <c r="H332" s="192">
        <v>26990</v>
      </c>
    </row>
    <row r="333" spans="1:8" x14ac:dyDescent="0.2">
      <c r="A333" s="245" t="s">
        <v>498</v>
      </c>
      <c r="B333" s="454"/>
      <c r="C333" s="457"/>
      <c r="D333" s="193" t="s">
        <v>499</v>
      </c>
      <c r="E333" s="150" t="s">
        <v>602</v>
      </c>
      <c r="F333" s="170">
        <v>0.65</v>
      </c>
      <c r="G333" s="170">
        <f t="shared" si="8"/>
        <v>1.56</v>
      </c>
      <c r="H333" s="192">
        <v>16290</v>
      </c>
    </row>
    <row r="334" spans="1:8" x14ac:dyDescent="0.2">
      <c r="A334" s="245" t="s">
        <v>500</v>
      </c>
      <c r="B334" s="454"/>
      <c r="C334" s="457"/>
      <c r="D334" s="193" t="s">
        <v>501</v>
      </c>
      <c r="E334" s="150" t="s">
        <v>602</v>
      </c>
      <c r="F334" s="170">
        <v>0.91</v>
      </c>
      <c r="G334" s="170">
        <f t="shared" si="8"/>
        <v>2.1840000000000002</v>
      </c>
      <c r="H334" s="192">
        <v>29990</v>
      </c>
    </row>
    <row r="335" spans="1:8" x14ac:dyDescent="0.2">
      <c r="A335" s="245" t="s">
        <v>502</v>
      </c>
      <c r="B335" s="455"/>
      <c r="C335" s="458"/>
      <c r="D335" s="193" t="s">
        <v>501</v>
      </c>
      <c r="E335" s="150" t="s">
        <v>598</v>
      </c>
      <c r="F335" s="170">
        <v>0.91</v>
      </c>
      <c r="G335" s="170">
        <f t="shared" si="8"/>
        <v>2.1840000000000002</v>
      </c>
      <c r="H335" s="192">
        <v>34490</v>
      </c>
    </row>
    <row r="336" spans="1:8" s="1" customFormat="1" ht="15.75" x14ac:dyDescent="0.2">
      <c r="A336" s="432" t="s">
        <v>510</v>
      </c>
      <c r="B336" s="402"/>
      <c r="C336" s="402"/>
      <c r="D336" s="402"/>
      <c r="E336" s="402"/>
      <c r="F336" s="402"/>
      <c r="G336" s="402"/>
      <c r="H336" s="452"/>
    </row>
    <row r="337" spans="1:8" s="1" customFormat="1" ht="15" customHeight="1" x14ac:dyDescent="0.2">
      <c r="A337" s="188" t="s">
        <v>511</v>
      </c>
      <c r="B337" s="386" t="s">
        <v>677</v>
      </c>
      <c r="C337" s="296" t="s">
        <v>512</v>
      </c>
      <c r="D337" s="169" t="s">
        <v>513</v>
      </c>
      <c r="E337" s="150" t="s">
        <v>598</v>
      </c>
      <c r="F337" s="170">
        <v>3.5000000000000003E-2</v>
      </c>
      <c r="G337" s="170">
        <v>8.7499999999999994E-2</v>
      </c>
      <c r="H337" s="192">
        <v>2990</v>
      </c>
    </row>
    <row r="338" spans="1:8" s="1" customFormat="1" x14ac:dyDescent="0.2">
      <c r="A338" s="188" t="s">
        <v>514</v>
      </c>
      <c r="B338" s="387"/>
      <c r="C338" s="297"/>
      <c r="D338" s="169" t="s">
        <v>515</v>
      </c>
      <c r="E338" s="150" t="s">
        <v>598</v>
      </c>
      <c r="F338" s="170">
        <v>6.8000000000000005E-2</v>
      </c>
      <c r="G338" s="170">
        <v>0.16</v>
      </c>
      <c r="H338" s="192">
        <v>4790</v>
      </c>
    </row>
    <row r="339" spans="1:8" s="1" customFormat="1" ht="15.75" x14ac:dyDescent="0.25">
      <c r="A339" s="388" t="s">
        <v>516</v>
      </c>
      <c r="B339" s="389"/>
      <c r="C339" s="389"/>
      <c r="D339" s="389"/>
      <c r="E339" s="389"/>
      <c r="F339" s="389"/>
      <c r="G339" s="389"/>
      <c r="H339" s="390"/>
    </row>
    <row r="340" spans="1:8" s="1" customFormat="1" x14ac:dyDescent="0.2">
      <c r="A340" s="172" t="s">
        <v>517</v>
      </c>
      <c r="B340" s="250"/>
      <c r="C340" s="218" t="s">
        <v>518</v>
      </c>
      <c r="D340" s="169" t="s">
        <v>519</v>
      </c>
      <c r="E340" s="150" t="s">
        <v>598</v>
      </c>
      <c r="F340" s="170">
        <v>0.84</v>
      </c>
      <c r="G340" s="170">
        <v>2.1</v>
      </c>
      <c r="H340" s="229">
        <v>32590</v>
      </c>
    </row>
    <row r="341" spans="1:8" s="1" customFormat="1" x14ac:dyDescent="0.2">
      <c r="A341" s="172" t="s">
        <v>520</v>
      </c>
      <c r="B341" s="250"/>
      <c r="C341" s="224"/>
      <c r="D341" s="169" t="s">
        <v>521</v>
      </c>
      <c r="E341" s="150" t="s">
        <v>598</v>
      </c>
      <c r="F341" s="170">
        <v>0.35</v>
      </c>
      <c r="G341" s="170">
        <v>0.9</v>
      </c>
      <c r="H341" s="229">
        <v>9590</v>
      </c>
    </row>
    <row r="342" spans="1:8" s="1" customFormat="1" ht="18" customHeight="1" x14ac:dyDescent="0.2">
      <c r="A342" s="251" t="s">
        <v>522</v>
      </c>
      <c r="B342" s="252"/>
      <c r="C342" s="253"/>
      <c r="D342" s="202" t="s">
        <v>523</v>
      </c>
      <c r="E342" s="150" t="s">
        <v>598</v>
      </c>
      <c r="F342" s="194">
        <v>0.63</v>
      </c>
      <c r="G342" s="194">
        <v>1.512</v>
      </c>
      <c r="H342" s="234">
        <v>19790</v>
      </c>
    </row>
    <row r="343" spans="1:8" s="1" customFormat="1" ht="24.6" customHeight="1" x14ac:dyDescent="0.2">
      <c r="A343" s="254" t="s">
        <v>524</v>
      </c>
      <c r="B343" s="252"/>
      <c r="C343" s="253"/>
      <c r="D343" s="202" t="s">
        <v>525</v>
      </c>
      <c r="E343" s="150" t="s">
        <v>598</v>
      </c>
      <c r="F343" s="194">
        <v>0.13600000000000001</v>
      </c>
      <c r="G343" s="194">
        <v>0.32600000000000001</v>
      </c>
      <c r="H343" s="234">
        <v>5270</v>
      </c>
    </row>
    <row r="344" spans="1:8" ht="15.75" x14ac:dyDescent="0.25">
      <c r="A344" s="232" t="s">
        <v>526</v>
      </c>
      <c r="B344" s="292" t="s">
        <v>683</v>
      </c>
      <c r="C344" s="255" t="s">
        <v>178</v>
      </c>
      <c r="D344" s="202" t="s">
        <v>527</v>
      </c>
      <c r="E344" s="219" t="s">
        <v>598</v>
      </c>
      <c r="F344" s="194">
        <v>0.12</v>
      </c>
      <c r="G344" s="194">
        <v>0.3</v>
      </c>
      <c r="H344" s="234">
        <v>4590</v>
      </c>
    </row>
    <row r="345" spans="1:8" ht="15.75" x14ac:dyDescent="0.2">
      <c r="A345" s="391" t="s">
        <v>528</v>
      </c>
      <c r="B345" s="384"/>
      <c r="C345" s="384"/>
      <c r="D345" s="384"/>
      <c r="E345" s="384"/>
      <c r="F345" s="384"/>
      <c r="G345" s="384"/>
      <c r="H345" s="392"/>
    </row>
    <row r="346" spans="1:8" ht="15.75" x14ac:dyDescent="0.2">
      <c r="A346" s="256" t="s">
        <v>529</v>
      </c>
      <c r="B346" s="257"/>
      <c r="C346" s="258"/>
      <c r="D346" s="226" t="s">
        <v>530</v>
      </c>
      <c r="E346" s="150" t="s">
        <v>598</v>
      </c>
      <c r="F346" s="227">
        <v>3.5999999999999999E-3</v>
      </c>
      <c r="G346" s="259">
        <v>9.2999999999999992E-3</v>
      </c>
      <c r="H346" s="260">
        <v>430</v>
      </c>
    </row>
    <row r="347" spans="1:8" ht="15.75" x14ac:dyDescent="0.2">
      <c r="A347" s="256" t="s">
        <v>531</v>
      </c>
      <c r="B347" s="58"/>
      <c r="C347" s="59"/>
      <c r="D347" s="226" t="s">
        <v>532</v>
      </c>
      <c r="E347" s="150" t="s">
        <v>598</v>
      </c>
      <c r="F347" s="227">
        <v>5.4000000000000003E-3</v>
      </c>
      <c r="G347" s="227">
        <v>1.4E-2</v>
      </c>
      <c r="H347" s="260">
        <v>545</v>
      </c>
    </row>
    <row r="348" spans="1:8" x14ac:dyDescent="0.2">
      <c r="A348" s="256" t="s">
        <v>533</v>
      </c>
      <c r="B348" s="60" t="s">
        <v>0</v>
      </c>
      <c r="C348" s="59" t="s">
        <v>1</v>
      </c>
      <c r="D348" s="226" t="s">
        <v>534</v>
      </c>
      <c r="E348" s="150" t="s">
        <v>598</v>
      </c>
      <c r="F348" s="227">
        <v>1.44E-2</v>
      </c>
      <c r="G348" s="259">
        <v>3.7499999999999999E-2</v>
      </c>
      <c r="H348" s="260">
        <v>1315</v>
      </c>
    </row>
    <row r="349" spans="1:8" ht="25.9" customHeight="1" x14ac:dyDescent="0.2">
      <c r="A349" s="256" t="s">
        <v>535</v>
      </c>
      <c r="B349" s="293" t="s">
        <v>683</v>
      </c>
      <c r="C349" s="59" t="s">
        <v>536</v>
      </c>
      <c r="D349" s="226" t="s">
        <v>530</v>
      </c>
      <c r="E349" s="150" t="s">
        <v>598</v>
      </c>
      <c r="F349" s="227">
        <v>3.5999999999999999E-3</v>
      </c>
      <c r="G349" s="259">
        <v>9.2999999999999992E-3</v>
      </c>
      <c r="H349" s="260">
        <v>565</v>
      </c>
    </row>
    <row r="350" spans="1:8" ht="25.9" customHeight="1" x14ac:dyDescent="0.2">
      <c r="A350" s="256" t="s">
        <v>537</v>
      </c>
      <c r="B350" s="58"/>
      <c r="C350" s="59"/>
      <c r="D350" s="226" t="s">
        <v>532</v>
      </c>
      <c r="E350" s="219" t="s">
        <v>598</v>
      </c>
      <c r="F350" s="227">
        <v>5.4000000000000003E-3</v>
      </c>
      <c r="G350" s="227">
        <v>1.4E-2</v>
      </c>
      <c r="H350" s="260">
        <v>780</v>
      </c>
    </row>
    <row r="351" spans="1:8" ht="15.75" x14ac:dyDescent="0.2">
      <c r="A351" s="261" t="s">
        <v>538</v>
      </c>
      <c r="B351" s="61"/>
      <c r="C351" s="35"/>
      <c r="D351" s="262" t="s">
        <v>534</v>
      </c>
      <c r="E351" s="150" t="s">
        <v>598</v>
      </c>
      <c r="F351" s="263">
        <v>1.44E-2</v>
      </c>
      <c r="G351" s="264">
        <v>3.7499999999999999E-2</v>
      </c>
      <c r="H351" s="265">
        <v>2290</v>
      </c>
    </row>
    <row r="352" spans="1:8" ht="22.5" customHeight="1" x14ac:dyDescent="0.2">
      <c r="A352" s="36" t="s">
        <v>539</v>
      </c>
      <c r="B352" s="393" t="s">
        <v>677</v>
      </c>
      <c r="C352" s="394" t="s">
        <v>540</v>
      </c>
      <c r="D352" s="62" t="s">
        <v>541</v>
      </c>
      <c r="E352" s="150" t="s">
        <v>598</v>
      </c>
      <c r="F352" s="24">
        <v>2.8000000000000001E-2</v>
      </c>
      <c r="G352" s="24">
        <f>F352*2.6</f>
        <v>7.2800000000000004E-2</v>
      </c>
      <c r="H352" s="39">
        <v>3690</v>
      </c>
    </row>
    <row r="353" spans="1:8" ht="16.899999999999999" customHeight="1" x14ac:dyDescent="0.2">
      <c r="A353" s="172" t="s">
        <v>542</v>
      </c>
      <c r="B353" s="322"/>
      <c r="C353" s="325"/>
      <c r="D353" s="266" t="s">
        <v>543</v>
      </c>
      <c r="E353" s="150" t="s">
        <v>598</v>
      </c>
      <c r="F353" s="170">
        <v>3.7999999999999999E-2</v>
      </c>
      <c r="G353" s="170">
        <f>F353*2.6</f>
        <v>9.8799999999999999E-2</v>
      </c>
      <c r="H353" s="229">
        <v>5050</v>
      </c>
    </row>
    <row r="354" spans="1:8" ht="22.5" x14ac:dyDescent="0.2">
      <c r="A354" s="172" t="s">
        <v>544</v>
      </c>
      <c r="B354" s="322"/>
      <c r="C354" s="325"/>
      <c r="D354" s="266" t="s">
        <v>545</v>
      </c>
      <c r="E354" s="150" t="s">
        <v>598</v>
      </c>
      <c r="F354" s="170">
        <v>3.7999999999999999E-2</v>
      </c>
      <c r="G354" s="170">
        <f>F354*2.6</f>
        <v>9.8799999999999999E-2</v>
      </c>
      <c r="H354" s="229">
        <v>5790</v>
      </c>
    </row>
    <row r="355" spans="1:8" ht="22.5" x14ac:dyDescent="0.2">
      <c r="A355" s="172" t="s">
        <v>546</v>
      </c>
      <c r="B355" s="295"/>
      <c r="C355" s="297"/>
      <c r="D355" s="266" t="s">
        <v>547</v>
      </c>
      <c r="E355" s="219" t="s">
        <v>598</v>
      </c>
      <c r="F355" s="170">
        <v>6.2E-2</v>
      </c>
      <c r="G355" s="170">
        <f>F355*2.6</f>
        <v>0.16120000000000001</v>
      </c>
      <c r="H355" s="229">
        <v>7990</v>
      </c>
    </row>
    <row r="356" spans="1:8" ht="15.75" customHeight="1" x14ac:dyDescent="0.2">
      <c r="A356" s="298" t="s">
        <v>548</v>
      </c>
      <c r="B356" s="299"/>
      <c r="C356" s="299"/>
      <c r="D356" s="299"/>
      <c r="E356" s="299"/>
      <c r="F356" s="299"/>
      <c r="G356" s="299"/>
      <c r="H356" s="300"/>
    </row>
    <row r="357" spans="1:8" ht="22.5" customHeight="1" x14ac:dyDescent="0.2">
      <c r="A357" s="267" t="s">
        <v>549</v>
      </c>
      <c r="B357" s="465" t="s">
        <v>550</v>
      </c>
      <c r="C357" s="465" t="s">
        <v>551</v>
      </c>
      <c r="D357" s="63" t="s">
        <v>552</v>
      </c>
      <c r="E357" s="64" t="s">
        <v>174</v>
      </c>
      <c r="F357" s="64">
        <v>0.1</v>
      </c>
      <c r="G357" s="64">
        <v>0.25</v>
      </c>
      <c r="H357" s="268">
        <v>8890</v>
      </c>
    </row>
    <row r="358" spans="1:8" ht="18" customHeight="1" x14ac:dyDescent="0.2">
      <c r="A358" s="267" t="s">
        <v>553</v>
      </c>
      <c r="B358" s="466"/>
      <c r="C358" s="466"/>
      <c r="D358" s="63" t="s">
        <v>552</v>
      </c>
      <c r="E358" s="64" t="s">
        <v>174</v>
      </c>
      <c r="F358" s="64">
        <v>0.1</v>
      </c>
      <c r="G358" s="64">
        <v>0.25</v>
      </c>
      <c r="H358" s="268">
        <v>9590</v>
      </c>
    </row>
    <row r="359" spans="1:8" x14ac:dyDescent="0.2">
      <c r="A359" s="269" t="s">
        <v>554</v>
      </c>
      <c r="B359" s="467"/>
      <c r="C359" s="467"/>
      <c r="D359" s="63" t="s">
        <v>555</v>
      </c>
      <c r="E359" s="64" t="s">
        <v>174</v>
      </c>
      <c r="F359" s="64">
        <v>0.13</v>
      </c>
      <c r="G359" s="64">
        <v>0.32500000000000001</v>
      </c>
      <c r="H359" s="270">
        <v>11990</v>
      </c>
    </row>
    <row r="360" spans="1:8" ht="15.75" x14ac:dyDescent="0.2">
      <c r="A360" s="468" t="s">
        <v>656</v>
      </c>
      <c r="B360" s="416"/>
      <c r="C360" s="416"/>
      <c r="D360" s="416"/>
      <c r="E360" s="416"/>
      <c r="F360" s="416"/>
      <c r="G360" s="416"/>
      <c r="H360" s="469"/>
    </row>
    <row r="361" spans="1:8" ht="15" customHeight="1" x14ac:dyDescent="0.2">
      <c r="A361" s="267" t="str">
        <f>'[2]Прайс  18.12.23'!A10</f>
        <v>ФТ 34-250</v>
      </c>
      <c r="B361" s="470" t="str">
        <f>'[2]Прайс  18.12.23'!$C$13</f>
        <v>Серия 3.407.1-157</v>
      </c>
      <c r="C361" s="471"/>
      <c r="D361" s="121" t="str">
        <f>'[2]Прайс  18.12.23'!D10</f>
        <v>3500*620</v>
      </c>
      <c r="E361" s="107" t="s">
        <v>599</v>
      </c>
      <c r="F361" s="64">
        <f>'[2]Прайс  18.12.23'!F10</f>
        <v>1</v>
      </c>
      <c r="G361" s="65">
        <f>'[2]Прайс  18.12.23'!G10</f>
        <v>2.5</v>
      </c>
      <c r="H361" s="268">
        <v>70690</v>
      </c>
    </row>
    <row r="362" spans="1:8" ht="15" customHeight="1" x14ac:dyDescent="0.2">
      <c r="A362" s="267" t="str">
        <f>'[2]Прайс  18.12.23'!A11</f>
        <v>ФТ 34-102</v>
      </c>
      <c r="B362" s="472"/>
      <c r="C362" s="473"/>
      <c r="D362" s="121" t="str">
        <f>'[2]Прайс  18.12.23'!D11</f>
        <v>3500*620</v>
      </c>
      <c r="E362" s="107" t="s">
        <v>599</v>
      </c>
      <c r="F362" s="64">
        <f>'[2]Прайс  18.12.23'!F11</f>
        <v>1</v>
      </c>
      <c r="G362" s="65">
        <f>'[2]Прайс  18.12.23'!G11</f>
        <v>2.5</v>
      </c>
      <c r="H362" s="268">
        <v>59290</v>
      </c>
    </row>
    <row r="363" spans="1:8" ht="15" customHeight="1" x14ac:dyDescent="0.2">
      <c r="A363" s="267" t="str">
        <f>'[2]Прайс  18.12.23'!A13</f>
        <v>Плита ПФ 35.10</v>
      </c>
      <c r="B363" s="474" t="str">
        <f>'[2]Прайс  18.12.23'!$C$13</f>
        <v>Серия 3.407.1-157</v>
      </c>
      <c r="C363" s="475"/>
      <c r="D363" s="121" t="str">
        <f>'[2]Прайс  18.12.23'!D13</f>
        <v>3500*1000*250</v>
      </c>
      <c r="E363" s="64" t="s">
        <v>174</v>
      </c>
      <c r="F363" s="64">
        <f>'[2]Прайс  18.12.23'!F13</f>
        <v>0.88</v>
      </c>
      <c r="G363" s="64">
        <f>'[2]Прайс  18.12.23'!G13</f>
        <v>2.19</v>
      </c>
      <c r="H363" s="268">
        <v>53190</v>
      </c>
    </row>
    <row r="364" spans="1:8" ht="15" customHeight="1" x14ac:dyDescent="0.2">
      <c r="A364" s="267" t="str">
        <f>'[2]Прайс  18.12.23'!A14</f>
        <v>Плита ПФ 35.15</v>
      </c>
      <c r="B364" s="476"/>
      <c r="C364" s="477"/>
      <c r="D364" s="121" t="str">
        <f>'[2]Прайс  18.12.23'!D14</f>
        <v>3500*1500*250</v>
      </c>
      <c r="E364" s="64" t="s">
        <v>174</v>
      </c>
      <c r="F364" s="64">
        <f>'[2]Прайс  18.12.23'!F14</f>
        <v>1.31</v>
      </c>
      <c r="G364" s="64">
        <f>'[2]Прайс  18.12.23'!G14</f>
        <v>3.28</v>
      </c>
      <c r="H364" s="268">
        <v>89990</v>
      </c>
    </row>
    <row r="365" spans="1:8" ht="15" customHeight="1" x14ac:dyDescent="0.2">
      <c r="A365" s="271" t="str">
        <f>'[2]Прайс  18.12.23'!A15</f>
        <v>Плита НСП 35.10</v>
      </c>
      <c r="B365" s="476"/>
      <c r="C365" s="477"/>
      <c r="D365" s="121" t="str">
        <f>'[2]Прайс  18.12.23'!D15</f>
        <v>3500*1000*250</v>
      </c>
      <c r="E365" s="64" t="s">
        <v>174</v>
      </c>
      <c r="F365" s="64">
        <f>'[2]Прайс  18.12.23'!F15</f>
        <v>0.88</v>
      </c>
      <c r="G365" s="64">
        <f>'[2]Прайс  18.12.23'!G15</f>
        <v>2.19</v>
      </c>
      <c r="H365" s="268">
        <v>88990</v>
      </c>
    </row>
    <row r="366" spans="1:8" ht="15" customHeight="1" x14ac:dyDescent="0.2">
      <c r="A366" s="271" t="str">
        <f>'[2]Прайс  18.12.23'!A16</f>
        <v>Плита НСП 35.15</v>
      </c>
      <c r="B366" s="478"/>
      <c r="C366" s="479"/>
      <c r="D366" s="121" t="str">
        <f>'[2]Прайс  18.12.23'!D16</f>
        <v>3500*1500*250</v>
      </c>
      <c r="E366" s="64" t="s">
        <v>174</v>
      </c>
      <c r="F366" s="64">
        <f>'[2]Прайс  18.12.23'!F16</f>
        <v>1.31</v>
      </c>
      <c r="G366" s="64">
        <f>'[2]Прайс  18.12.23'!G16</f>
        <v>3.28</v>
      </c>
      <c r="H366" s="268">
        <v>140990</v>
      </c>
    </row>
    <row r="367" spans="1:8" ht="15.75" x14ac:dyDescent="0.2">
      <c r="A367" s="398" t="s">
        <v>556</v>
      </c>
      <c r="B367" s="399"/>
      <c r="C367" s="399"/>
      <c r="D367" s="399"/>
      <c r="E367" s="399"/>
      <c r="F367" s="399"/>
      <c r="G367" s="399"/>
      <c r="H367" s="400"/>
    </row>
    <row r="368" spans="1:8" ht="15" customHeight="1" x14ac:dyDescent="0.2">
      <c r="A368" s="172" t="s">
        <v>557</v>
      </c>
      <c r="B368" s="395" t="s">
        <v>686</v>
      </c>
      <c r="C368" s="296"/>
      <c r="D368" s="169" t="s">
        <v>558</v>
      </c>
      <c r="E368" s="150" t="s">
        <v>599</v>
      </c>
      <c r="F368" s="170">
        <v>1.2999999999999999E-2</v>
      </c>
      <c r="G368" s="170">
        <v>3.2500000000000001E-2</v>
      </c>
      <c r="H368" s="234">
        <v>655</v>
      </c>
    </row>
    <row r="369" spans="1:8" x14ac:dyDescent="0.2">
      <c r="A369" s="172" t="s">
        <v>559</v>
      </c>
      <c r="B369" s="397"/>
      <c r="C369" s="297"/>
      <c r="D369" s="169" t="s">
        <v>560</v>
      </c>
      <c r="E369" s="150" t="s">
        <v>599</v>
      </c>
      <c r="F369" s="170">
        <v>1.7999999999999999E-2</v>
      </c>
      <c r="G369" s="272">
        <v>4.4999999999999998E-2</v>
      </c>
      <c r="H369" s="234">
        <v>825</v>
      </c>
    </row>
    <row r="370" spans="1:8" x14ac:dyDescent="0.2">
      <c r="A370" s="172" t="s">
        <v>561</v>
      </c>
      <c r="B370" s="273"/>
      <c r="C370" s="218" t="s">
        <v>178</v>
      </c>
      <c r="D370" s="66" t="s">
        <v>674</v>
      </c>
      <c r="E370" s="150" t="s">
        <v>599</v>
      </c>
      <c r="F370" s="170">
        <v>2.1999999999999999E-2</v>
      </c>
      <c r="G370" s="156">
        <v>5.5E-2</v>
      </c>
      <c r="H370" s="229">
        <v>1475</v>
      </c>
    </row>
    <row r="371" spans="1:8" ht="15.75" x14ac:dyDescent="0.2">
      <c r="A371" s="401" t="s">
        <v>562</v>
      </c>
      <c r="B371" s="402"/>
      <c r="C371" s="402"/>
      <c r="D371" s="402"/>
      <c r="E371" s="402"/>
      <c r="F371" s="402"/>
      <c r="G371" s="402"/>
      <c r="H371" s="403"/>
    </row>
    <row r="372" spans="1:8" x14ac:dyDescent="0.2">
      <c r="A372" s="274" t="s">
        <v>563</v>
      </c>
      <c r="B372" s="275" t="s">
        <v>687</v>
      </c>
      <c r="C372" s="276"/>
      <c r="D372" s="277"/>
      <c r="E372" s="150" t="s">
        <v>564</v>
      </c>
      <c r="F372" s="278"/>
      <c r="G372" s="249"/>
      <c r="H372" s="279">
        <v>117990</v>
      </c>
    </row>
    <row r="373" spans="1:8" x14ac:dyDescent="0.2">
      <c r="A373" s="480" t="s">
        <v>688</v>
      </c>
      <c r="B373" s="481"/>
      <c r="C373" s="482"/>
      <c r="D373" s="277"/>
      <c r="E373" s="150" t="s">
        <v>564</v>
      </c>
      <c r="F373" s="483" t="s">
        <v>691</v>
      </c>
      <c r="G373" s="484"/>
      <c r="H373" s="485"/>
    </row>
    <row r="374" spans="1:8" x14ac:dyDescent="0.2">
      <c r="A374" s="480" t="s">
        <v>689</v>
      </c>
      <c r="B374" s="481"/>
      <c r="C374" s="482"/>
      <c r="D374" s="277"/>
      <c r="E374" s="150" t="s">
        <v>564</v>
      </c>
      <c r="F374" s="483"/>
      <c r="G374" s="484"/>
      <c r="H374" s="485"/>
    </row>
    <row r="375" spans="1:8" x14ac:dyDescent="0.2">
      <c r="A375" s="480" t="s">
        <v>690</v>
      </c>
      <c r="B375" s="481"/>
      <c r="C375" s="482"/>
      <c r="D375" s="277"/>
      <c r="E375" s="150" t="s">
        <v>564</v>
      </c>
      <c r="F375" s="486"/>
      <c r="G375" s="487"/>
      <c r="H375" s="488"/>
    </row>
    <row r="376" spans="1:8" x14ac:dyDescent="0.2">
      <c r="A376" s="459" t="s">
        <v>565</v>
      </c>
      <c r="B376" s="460"/>
      <c r="C376" s="461"/>
      <c r="D376" s="169"/>
      <c r="E376" s="150" t="s">
        <v>564</v>
      </c>
      <c r="F376" s="170"/>
      <c r="G376" s="280"/>
      <c r="H376" s="279">
        <v>28790</v>
      </c>
    </row>
    <row r="377" spans="1:8" x14ac:dyDescent="0.2">
      <c r="A377" s="459" t="s">
        <v>566</v>
      </c>
      <c r="B377" s="460"/>
      <c r="C377" s="461"/>
      <c r="D377" s="169"/>
      <c r="E377" s="150" t="s">
        <v>564</v>
      </c>
      <c r="F377" s="170"/>
      <c r="G377" s="280"/>
      <c r="H377" s="279">
        <v>114890</v>
      </c>
    </row>
    <row r="378" spans="1:8" ht="15.75" thickBot="1" x14ac:dyDescent="0.25">
      <c r="A378" s="462" t="s">
        <v>567</v>
      </c>
      <c r="B378" s="463"/>
      <c r="C378" s="464"/>
      <c r="D378" s="281"/>
      <c r="E378" s="282" t="s">
        <v>564</v>
      </c>
      <c r="F378" s="283"/>
      <c r="G378" s="284"/>
      <c r="H378" s="285">
        <v>124790</v>
      </c>
    </row>
    <row r="379" spans="1:8" x14ac:dyDescent="0.2">
      <c r="A379" s="78"/>
      <c r="B379" s="78"/>
      <c r="C379" s="286"/>
      <c r="D379" s="287"/>
      <c r="E379" s="288"/>
      <c r="F379" s="75"/>
      <c r="G379" s="75"/>
      <c r="H379" s="289"/>
    </row>
    <row r="380" spans="1:8" x14ac:dyDescent="0.2">
      <c r="A380" s="78"/>
      <c r="B380" s="78"/>
      <c r="C380" s="286"/>
      <c r="D380" s="287"/>
      <c r="E380" s="288"/>
      <c r="F380" s="75"/>
      <c r="G380" s="75"/>
      <c r="H380" s="289"/>
    </row>
    <row r="381" spans="1:8" x14ac:dyDescent="0.2">
      <c r="A381" s="78"/>
      <c r="B381" s="78"/>
      <c r="C381" s="286"/>
      <c r="D381" s="287"/>
      <c r="E381" s="288"/>
      <c r="F381" s="75"/>
      <c r="G381" s="75"/>
      <c r="H381" s="289"/>
    </row>
    <row r="382" spans="1:8" x14ac:dyDescent="0.2">
      <c r="A382" s="78"/>
      <c r="B382" s="78"/>
      <c r="C382" s="286"/>
      <c r="D382" s="287"/>
      <c r="E382" s="288"/>
      <c r="F382" s="75"/>
      <c r="G382" s="75"/>
      <c r="H382" s="289"/>
    </row>
    <row r="383" spans="1:8" x14ac:dyDescent="0.2">
      <c r="A383" s="78"/>
      <c r="B383" s="78"/>
      <c r="C383" s="286"/>
      <c r="D383" s="287"/>
      <c r="E383" s="288"/>
      <c r="F383" s="75"/>
      <c r="G383" s="75"/>
      <c r="H383" s="289"/>
    </row>
    <row r="384" spans="1:8" x14ac:dyDescent="0.2">
      <c r="A384" s="78"/>
      <c r="B384" s="78"/>
      <c r="C384" s="286"/>
      <c r="D384" s="287"/>
      <c r="E384" s="288"/>
      <c r="F384" s="75"/>
      <c r="G384" s="75"/>
      <c r="H384" s="289"/>
    </row>
    <row r="385" spans="3:170" x14ac:dyDescent="0.2">
      <c r="C385" s="1"/>
      <c r="D385" s="1"/>
      <c r="E385" s="1"/>
      <c r="F385" s="1"/>
      <c r="G385" s="1"/>
      <c r="H385" s="1"/>
      <c r="FG385" s="2"/>
      <c r="FH385" s="2"/>
      <c r="FI385" s="2"/>
      <c r="FJ385" s="2"/>
      <c r="FK385" s="2"/>
      <c r="FL385" s="2"/>
      <c r="FM385" s="2"/>
      <c r="FN385" s="2"/>
    </row>
    <row r="386" spans="3:170" x14ac:dyDescent="0.2">
      <c r="C386" s="1"/>
      <c r="D386" s="1"/>
      <c r="E386" s="1"/>
      <c r="F386" s="1"/>
      <c r="G386" s="1"/>
      <c r="H386" s="1"/>
      <c r="FG386" s="2"/>
      <c r="FH386" s="2"/>
      <c r="FI386" s="2"/>
      <c r="FJ386" s="2"/>
      <c r="FK386" s="2"/>
      <c r="FL386" s="2"/>
      <c r="FM386" s="2"/>
      <c r="FN386" s="2"/>
    </row>
    <row r="387" spans="3:170" x14ac:dyDescent="0.2">
      <c r="C387" s="1"/>
      <c r="D387" s="1"/>
      <c r="E387" s="1"/>
      <c r="F387" s="1"/>
      <c r="G387" s="1"/>
      <c r="H387" s="1"/>
      <c r="FG387" s="2"/>
      <c r="FH387" s="2"/>
      <c r="FI387" s="2"/>
      <c r="FJ387" s="2"/>
      <c r="FK387" s="2"/>
      <c r="FL387" s="2"/>
      <c r="FM387" s="2"/>
      <c r="FN387" s="2"/>
    </row>
    <row r="388" spans="3:170" x14ac:dyDescent="0.2">
      <c r="C388" s="1"/>
      <c r="D388" s="1"/>
      <c r="E388" s="1"/>
      <c r="F388" s="1"/>
      <c r="G388" s="1"/>
      <c r="H388" s="1"/>
      <c r="FG388" s="2"/>
      <c r="FH388" s="2"/>
      <c r="FI388" s="2"/>
      <c r="FJ388" s="2"/>
      <c r="FK388" s="2"/>
      <c r="FL388" s="2"/>
      <c r="FM388" s="2"/>
      <c r="FN388" s="2"/>
    </row>
    <row r="389" spans="3:170" x14ac:dyDescent="0.2">
      <c r="C389" s="1"/>
      <c r="D389" s="1"/>
      <c r="E389" s="1"/>
      <c r="F389" s="1"/>
      <c r="G389" s="1"/>
      <c r="H389" s="1"/>
      <c r="FG389" s="2"/>
      <c r="FH389" s="2"/>
      <c r="FI389" s="2"/>
      <c r="FJ389" s="2"/>
      <c r="FK389" s="2"/>
      <c r="FL389" s="2"/>
      <c r="FM389" s="2"/>
      <c r="FN389" s="2"/>
    </row>
    <row r="390" spans="3:170" x14ac:dyDescent="0.2">
      <c r="C390" s="1"/>
      <c r="D390" s="1"/>
      <c r="E390" s="1"/>
      <c r="F390" s="1"/>
      <c r="G390" s="1"/>
      <c r="H390" s="1"/>
      <c r="FG390" s="2"/>
      <c r="FH390" s="2"/>
      <c r="FI390" s="2"/>
      <c r="FJ390" s="2"/>
      <c r="FK390" s="2"/>
      <c r="FL390" s="2"/>
      <c r="FM390" s="2"/>
      <c r="FN390" s="2"/>
    </row>
    <row r="391" spans="3:170" x14ac:dyDescent="0.2">
      <c r="C391" s="1"/>
      <c r="D391" s="1"/>
      <c r="E391" s="1"/>
      <c r="F391" s="1"/>
      <c r="G391" s="1"/>
      <c r="H391" s="1"/>
      <c r="FG391" s="2"/>
      <c r="FH391" s="2"/>
      <c r="FI391" s="2"/>
      <c r="FJ391" s="2"/>
      <c r="FK391" s="2"/>
      <c r="FL391" s="2"/>
      <c r="FM391" s="2"/>
      <c r="FN391" s="2"/>
    </row>
    <row r="392" spans="3:170" x14ac:dyDescent="0.2">
      <c r="C392" s="1"/>
      <c r="D392" s="1"/>
      <c r="E392" s="1"/>
      <c r="F392" s="1"/>
      <c r="G392" s="1"/>
      <c r="H392" s="1"/>
      <c r="FG392" s="2"/>
      <c r="FH392" s="2"/>
      <c r="FI392" s="2"/>
      <c r="FJ392" s="2"/>
      <c r="FK392" s="2"/>
      <c r="FL392" s="2"/>
      <c r="FM392" s="2"/>
      <c r="FN392" s="2"/>
    </row>
    <row r="393" spans="3:170" x14ac:dyDescent="0.2">
      <c r="C393" s="1"/>
      <c r="D393" s="1"/>
      <c r="E393" s="1"/>
      <c r="F393" s="1"/>
      <c r="G393" s="1"/>
      <c r="H393" s="1"/>
      <c r="FG393" s="2"/>
      <c r="FH393" s="2"/>
      <c r="FI393" s="2"/>
      <c r="FJ393" s="2"/>
      <c r="FK393" s="2"/>
      <c r="FL393" s="2"/>
      <c r="FM393" s="2"/>
      <c r="FN393" s="2"/>
    </row>
    <row r="394" spans="3:170" x14ac:dyDescent="0.2">
      <c r="C394" s="1"/>
      <c r="D394" s="1"/>
      <c r="E394" s="1"/>
      <c r="F394" s="1"/>
      <c r="G394" s="1"/>
      <c r="H394" s="1"/>
      <c r="FG394" s="2"/>
      <c r="FH394" s="2"/>
      <c r="FI394" s="2"/>
      <c r="FJ394" s="2"/>
      <c r="FK394" s="2"/>
      <c r="FL394" s="2"/>
      <c r="FM394" s="2"/>
      <c r="FN394" s="2"/>
    </row>
    <row r="395" spans="3:170" x14ac:dyDescent="0.2">
      <c r="C395" s="1"/>
      <c r="D395" s="1"/>
      <c r="E395" s="1"/>
      <c r="F395" s="1"/>
      <c r="G395" s="1"/>
      <c r="H395" s="1"/>
      <c r="FG395" s="2"/>
      <c r="FH395" s="2"/>
      <c r="FI395" s="2"/>
      <c r="FJ395" s="2"/>
      <c r="FK395" s="2"/>
      <c r="FL395" s="2"/>
      <c r="FM395" s="2"/>
      <c r="FN395" s="2"/>
    </row>
    <row r="396" spans="3:170" x14ac:dyDescent="0.2">
      <c r="C396" s="1"/>
      <c r="D396" s="1"/>
      <c r="E396" s="1"/>
      <c r="F396" s="1"/>
      <c r="G396" s="1"/>
      <c r="H396" s="1"/>
      <c r="FG396" s="2"/>
      <c r="FH396" s="2"/>
      <c r="FI396" s="2"/>
      <c r="FJ396" s="2"/>
      <c r="FK396" s="2"/>
      <c r="FL396" s="2"/>
      <c r="FM396" s="2"/>
      <c r="FN396" s="2"/>
    </row>
    <row r="397" spans="3:170" x14ac:dyDescent="0.2">
      <c r="C397" s="1"/>
      <c r="D397" s="1"/>
      <c r="E397" s="1"/>
      <c r="F397" s="1"/>
      <c r="G397" s="1"/>
      <c r="H397" s="1"/>
      <c r="FG397" s="2"/>
      <c r="FH397" s="2"/>
      <c r="FI397" s="2"/>
      <c r="FJ397" s="2"/>
      <c r="FK397" s="2"/>
      <c r="FL397" s="2"/>
      <c r="FM397" s="2"/>
      <c r="FN397" s="2"/>
    </row>
    <row r="398" spans="3:170" x14ac:dyDescent="0.2">
      <c r="C398" s="1"/>
      <c r="D398" s="1"/>
      <c r="E398" s="1"/>
      <c r="F398" s="1"/>
      <c r="G398" s="1"/>
      <c r="H398" s="1"/>
      <c r="FG398" s="2"/>
      <c r="FH398" s="2"/>
      <c r="FI398" s="2"/>
      <c r="FJ398" s="2"/>
      <c r="FK398" s="2"/>
      <c r="FL398" s="2"/>
      <c r="FM398" s="2"/>
      <c r="FN398" s="2"/>
    </row>
    <row r="399" spans="3:170" x14ac:dyDescent="0.2">
      <c r="C399" s="1"/>
      <c r="D399" s="1"/>
      <c r="E399" s="1"/>
      <c r="F399" s="1"/>
      <c r="G399" s="1"/>
      <c r="H399" s="1"/>
      <c r="FG399" s="2"/>
      <c r="FH399" s="2"/>
      <c r="FI399" s="2"/>
      <c r="FJ399" s="2"/>
      <c r="FK399" s="2"/>
      <c r="FL399" s="2"/>
      <c r="FM399" s="2"/>
      <c r="FN399" s="2"/>
    </row>
    <row r="400" spans="3:170" x14ac:dyDescent="0.2">
      <c r="C400" s="1"/>
      <c r="D400" s="1"/>
      <c r="E400" s="1"/>
      <c r="F400" s="1"/>
      <c r="G400" s="1"/>
      <c r="H400" s="1"/>
      <c r="FG400" s="2"/>
      <c r="FH400" s="2"/>
      <c r="FI400" s="2"/>
      <c r="FJ400" s="2"/>
      <c r="FK400" s="2"/>
      <c r="FL400" s="2"/>
      <c r="FM400" s="2"/>
      <c r="FN400" s="2"/>
    </row>
    <row r="401" spans="3:170" x14ac:dyDescent="0.2">
      <c r="C401" s="1"/>
      <c r="D401" s="1"/>
      <c r="E401" s="1"/>
      <c r="F401" s="1"/>
      <c r="G401" s="1"/>
      <c r="H401" s="1"/>
      <c r="FG401" s="2"/>
      <c r="FH401" s="2"/>
      <c r="FI401" s="2"/>
      <c r="FJ401" s="2"/>
      <c r="FK401" s="2"/>
      <c r="FL401" s="2"/>
      <c r="FM401" s="2"/>
      <c r="FN401" s="2"/>
    </row>
    <row r="402" spans="3:170" x14ac:dyDescent="0.2">
      <c r="C402" s="1"/>
      <c r="D402" s="1"/>
      <c r="E402" s="1"/>
      <c r="F402" s="1"/>
      <c r="G402" s="1"/>
      <c r="H402" s="1"/>
      <c r="FG402" s="2"/>
      <c r="FH402" s="2"/>
      <c r="FI402" s="2"/>
      <c r="FJ402" s="2"/>
      <c r="FK402" s="2"/>
      <c r="FL402" s="2"/>
      <c r="FM402" s="2"/>
      <c r="FN402" s="2"/>
    </row>
    <row r="403" spans="3:170" ht="15" customHeight="1" x14ac:dyDescent="0.2">
      <c r="C403" s="1"/>
      <c r="D403" s="1"/>
      <c r="E403" s="1"/>
      <c r="F403" s="1"/>
      <c r="G403" s="1"/>
      <c r="H403" s="1"/>
      <c r="FG403" s="2"/>
      <c r="FH403" s="2"/>
      <c r="FI403" s="2"/>
      <c r="FJ403" s="2"/>
      <c r="FK403" s="2"/>
      <c r="FL403" s="2"/>
      <c r="FM403" s="2"/>
      <c r="FN403" s="2"/>
    </row>
    <row r="404" spans="3:170" x14ac:dyDescent="0.2">
      <c r="C404" s="1"/>
      <c r="D404" s="1"/>
      <c r="E404" s="1"/>
      <c r="F404" s="1"/>
      <c r="G404" s="1"/>
      <c r="H404" s="1"/>
      <c r="FG404" s="2"/>
      <c r="FH404" s="2"/>
      <c r="FI404" s="2"/>
      <c r="FJ404" s="2"/>
      <c r="FK404" s="2"/>
      <c r="FL404" s="2"/>
      <c r="FM404" s="2"/>
      <c r="FN404" s="2"/>
    </row>
    <row r="405" spans="3:170" x14ac:dyDescent="0.2">
      <c r="C405" s="1"/>
      <c r="D405" s="1"/>
      <c r="E405" s="1"/>
      <c r="F405" s="1"/>
      <c r="G405" s="1"/>
      <c r="H405" s="1"/>
      <c r="FG405" s="2"/>
      <c r="FH405" s="2"/>
      <c r="FI405" s="2"/>
      <c r="FJ405" s="2"/>
      <c r="FK405" s="2"/>
      <c r="FL405" s="2"/>
      <c r="FM405" s="2"/>
      <c r="FN405" s="2"/>
    </row>
    <row r="406" spans="3:170" x14ac:dyDescent="0.2">
      <c r="C406" s="1"/>
      <c r="D406" s="1"/>
      <c r="E406" s="1"/>
      <c r="F406" s="1"/>
      <c r="G406" s="1"/>
      <c r="H406" s="1"/>
      <c r="FG406" s="2"/>
      <c r="FH406" s="2"/>
      <c r="FI406" s="2"/>
      <c r="FJ406" s="2"/>
      <c r="FK406" s="2"/>
      <c r="FL406" s="2"/>
      <c r="FM406" s="2"/>
      <c r="FN406" s="2"/>
    </row>
    <row r="407" spans="3:170" x14ac:dyDescent="0.2">
      <c r="C407" s="1"/>
      <c r="D407" s="1"/>
      <c r="E407" s="1"/>
      <c r="F407" s="1"/>
      <c r="G407" s="1"/>
      <c r="H407" s="1"/>
      <c r="FG407" s="2"/>
      <c r="FH407" s="2"/>
      <c r="FI407" s="2"/>
      <c r="FJ407" s="2"/>
      <c r="FK407" s="2"/>
      <c r="FL407" s="2"/>
      <c r="FM407" s="2"/>
      <c r="FN407" s="2"/>
    </row>
    <row r="408" spans="3:170" x14ac:dyDescent="0.2">
      <c r="C408" s="1"/>
      <c r="D408" s="1"/>
      <c r="E408" s="1"/>
      <c r="F408" s="1"/>
      <c r="G408" s="1"/>
      <c r="H408" s="1"/>
      <c r="FG408" s="2"/>
      <c r="FH408" s="2"/>
      <c r="FI408" s="2"/>
      <c r="FJ408" s="2"/>
      <c r="FK408" s="2"/>
      <c r="FL408" s="2"/>
      <c r="FM408" s="2"/>
      <c r="FN408" s="2"/>
    </row>
    <row r="409" spans="3:170" x14ac:dyDescent="0.2">
      <c r="C409" s="1"/>
      <c r="D409" s="1"/>
      <c r="E409" s="1"/>
      <c r="F409" s="1"/>
      <c r="G409" s="1"/>
      <c r="H409" s="1"/>
      <c r="FG409" s="2"/>
      <c r="FH409" s="2"/>
      <c r="FI409" s="2"/>
      <c r="FJ409" s="2"/>
      <c r="FK409" s="2"/>
      <c r="FL409" s="2"/>
      <c r="FM409" s="2"/>
      <c r="FN409" s="2"/>
    </row>
    <row r="410" spans="3:170" x14ac:dyDescent="0.2">
      <c r="C410" s="1"/>
      <c r="D410" s="1"/>
      <c r="E410" s="1"/>
      <c r="F410" s="1"/>
      <c r="G410" s="1"/>
      <c r="H410" s="1"/>
      <c r="FG410" s="2"/>
      <c r="FH410" s="2"/>
      <c r="FI410" s="2"/>
      <c r="FJ410" s="2"/>
      <c r="FK410" s="2"/>
      <c r="FL410" s="2"/>
      <c r="FM410" s="2"/>
      <c r="FN410" s="2"/>
    </row>
    <row r="411" spans="3:170" x14ac:dyDescent="0.2">
      <c r="C411" s="1"/>
      <c r="D411" s="1"/>
      <c r="E411" s="1"/>
      <c r="F411" s="1"/>
      <c r="G411" s="1"/>
      <c r="H411" s="1"/>
      <c r="FG411" s="2"/>
      <c r="FH411" s="2"/>
      <c r="FI411" s="2"/>
      <c r="FJ411" s="2"/>
      <c r="FK411" s="2"/>
      <c r="FL411" s="2"/>
      <c r="FM411" s="2"/>
      <c r="FN411" s="2"/>
    </row>
    <row r="412" spans="3:170" x14ac:dyDescent="0.2">
      <c r="C412" s="1"/>
      <c r="D412" s="1"/>
      <c r="E412" s="1"/>
      <c r="F412" s="1"/>
      <c r="G412" s="1"/>
      <c r="H412" s="1"/>
      <c r="FG412" s="2"/>
      <c r="FH412" s="2"/>
      <c r="FI412" s="2"/>
      <c r="FJ412" s="2"/>
      <c r="FK412" s="2"/>
      <c r="FL412" s="2"/>
      <c r="FM412" s="2"/>
      <c r="FN412" s="2"/>
    </row>
    <row r="413" spans="3:170" x14ac:dyDescent="0.2">
      <c r="C413" s="1"/>
      <c r="D413" s="1"/>
      <c r="E413" s="1"/>
      <c r="F413" s="1"/>
      <c r="G413" s="1"/>
      <c r="H413" s="1"/>
      <c r="FG413" s="2"/>
      <c r="FH413" s="2"/>
      <c r="FI413" s="2"/>
      <c r="FJ413" s="2"/>
      <c r="FK413" s="2"/>
      <c r="FL413" s="2"/>
      <c r="FM413" s="2"/>
      <c r="FN413" s="2"/>
    </row>
    <row r="414" spans="3:170" x14ac:dyDescent="0.2">
      <c r="C414" s="1"/>
      <c r="D414" s="1"/>
      <c r="E414" s="1"/>
      <c r="F414" s="1"/>
      <c r="G414" s="1"/>
      <c r="H414" s="1"/>
      <c r="FG414" s="2"/>
      <c r="FH414" s="2"/>
      <c r="FI414" s="2"/>
      <c r="FJ414" s="2"/>
      <c r="FK414" s="2"/>
      <c r="FL414" s="2"/>
      <c r="FM414" s="2"/>
      <c r="FN414" s="2"/>
    </row>
    <row r="415" spans="3:170" x14ac:dyDescent="0.2">
      <c r="C415" s="1"/>
      <c r="D415" s="1"/>
      <c r="E415" s="1"/>
      <c r="F415" s="1"/>
      <c r="G415" s="1"/>
      <c r="H415" s="1"/>
      <c r="FG415" s="2"/>
      <c r="FH415" s="2"/>
      <c r="FI415" s="2"/>
      <c r="FJ415" s="2"/>
      <c r="FK415" s="2"/>
      <c r="FL415" s="2"/>
      <c r="FM415" s="2"/>
      <c r="FN415" s="2"/>
    </row>
    <row r="416" spans="3:170" x14ac:dyDescent="0.2">
      <c r="C416" s="1"/>
      <c r="D416" s="1"/>
      <c r="E416" s="1"/>
      <c r="F416" s="1"/>
      <c r="G416" s="1"/>
      <c r="H416" s="1"/>
      <c r="FG416" s="2"/>
      <c r="FH416" s="2"/>
      <c r="FI416" s="2"/>
      <c r="FJ416" s="2"/>
      <c r="FK416" s="2"/>
      <c r="FL416" s="2"/>
      <c r="FM416" s="2"/>
      <c r="FN416" s="2"/>
    </row>
    <row r="417" spans="3:170" x14ac:dyDescent="0.2">
      <c r="C417" s="1"/>
      <c r="D417" s="1"/>
      <c r="E417" s="1"/>
      <c r="F417" s="1"/>
      <c r="G417" s="1"/>
      <c r="H417" s="1"/>
      <c r="FG417" s="2"/>
      <c r="FH417" s="2"/>
      <c r="FI417" s="2"/>
      <c r="FJ417" s="2"/>
      <c r="FK417" s="2"/>
      <c r="FL417" s="2"/>
      <c r="FM417" s="2"/>
      <c r="FN417" s="2"/>
    </row>
    <row r="418" spans="3:170" x14ac:dyDescent="0.2">
      <c r="C418" s="1"/>
      <c r="D418" s="1"/>
      <c r="E418" s="1"/>
      <c r="F418" s="1"/>
      <c r="G418" s="1"/>
      <c r="H418" s="1"/>
      <c r="FG418" s="2"/>
      <c r="FH418" s="2"/>
      <c r="FI418" s="2"/>
      <c r="FJ418" s="2"/>
      <c r="FK418" s="2"/>
      <c r="FL418" s="2"/>
      <c r="FM418" s="2"/>
      <c r="FN418" s="2"/>
    </row>
    <row r="419" spans="3:170" x14ac:dyDescent="0.2">
      <c r="C419" s="1"/>
      <c r="D419" s="1"/>
      <c r="E419" s="1"/>
      <c r="F419" s="1"/>
      <c r="G419" s="1"/>
      <c r="H419" s="1"/>
      <c r="FG419" s="2"/>
      <c r="FH419" s="2"/>
      <c r="FI419" s="2"/>
      <c r="FJ419" s="2"/>
      <c r="FK419" s="2"/>
      <c r="FL419" s="2"/>
      <c r="FM419" s="2"/>
      <c r="FN419" s="2"/>
    </row>
    <row r="420" spans="3:170" x14ac:dyDescent="0.2">
      <c r="C420" s="1"/>
      <c r="D420" s="1"/>
      <c r="E420" s="1"/>
      <c r="F420" s="1"/>
      <c r="G420" s="1"/>
      <c r="H420" s="1"/>
      <c r="FG420" s="2"/>
      <c r="FH420" s="2"/>
      <c r="FI420" s="2"/>
      <c r="FJ420" s="2"/>
      <c r="FK420" s="2"/>
      <c r="FL420" s="2"/>
      <c r="FM420" s="2"/>
      <c r="FN420" s="2"/>
    </row>
    <row r="421" spans="3:170" x14ac:dyDescent="0.2">
      <c r="C421" s="1"/>
      <c r="D421" s="1"/>
      <c r="E421" s="1"/>
      <c r="F421" s="1"/>
      <c r="G421" s="1"/>
      <c r="H421" s="1"/>
      <c r="FG421" s="2"/>
      <c r="FH421" s="2"/>
      <c r="FI421" s="2"/>
      <c r="FJ421" s="2"/>
      <c r="FK421" s="2"/>
      <c r="FL421" s="2"/>
      <c r="FM421" s="2"/>
      <c r="FN421" s="2"/>
    </row>
  </sheetData>
  <mergeCells count="128">
    <mergeCell ref="B314:B335"/>
    <mergeCell ref="C314:C335"/>
    <mergeCell ref="A336:H336"/>
    <mergeCell ref="A376:C376"/>
    <mergeCell ref="A377:C377"/>
    <mergeCell ref="A378:C378"/>
    <mergeCell ref="B357:B359"/>
    <mergeCell ref="C357:C359"/>
    <mergeCell ref="A360:H360"/>
    <mergeCell ref="B361:C362"/>
    <mergeCell ref="B363:C366"/>
    <mergeCell ref="A367:H367"/>
    <mergeCell ref="B368:B369"/>
    <mergeCell ref="C368:C369"/>
    <mergeCell ref="A371:H371"/>
    <mergeCell ref="F373:H375"/>
    <mergeCell ref="A283:G283"/>
    <mergeCell ref="A284:H284"/>
    <mergeCell ref="B285:B287"/>
    <mergeCell ref="C285:C287"/>
    <mergeCell ref="A288:H288"/>
    <mergeCell ref="B289:B298"/>
    <mergeCell ref="C289:C298"/>
    <mergeCell ref="A300:H300"/>
    <mergeCell ref="B301:B312"/>
    <mergeCell ref="C301:C312"/>
    <mergeCell ref="B255:B256"/>
    <mergeCell ref="G255:H255"/>
    <mergeCell ref="G256:H256"/>
    <mergeCell ref="B258:B268"/>
    <mergeCell ref="C262:C264"/>
    <mergeCell ref="A269:H269"/>
    <mergeCell ref="A276:H276"/>
    <mergeCell ref="B277:B280"/>
    <mergeCell ref="C277:C280"/>
    <mergeCell ref="B204:B205"/>
    <mergeCell ref="C204:C205"/>
    <mergeCell ref="A208:C208"/>
    <mergeCell ref="B212:B215"/>
    <mergeCell ref="A249:H249"/>
    <mergeCell ref="B250:B253"/>
    <mergeCell ref="C250:C253"/>
    <mergeCell ref="G250:H250"/>
    <mergeCell ref="G251:H251"/>
    <mergeCell ref="G252:H252"/>
    <mergeCell ref="G253:H253"/>
    <mergeCell ref="A168:G168"/>
    <mergeCell ref="B337:B338"/>
    <mergeCell ref="C337:C338"/>
    <mergeCell ref="A339:H339"/>
    <mergeCell ref="A345:H345"/>
    <mergeCell ref="B352:B355"/>
    <mergeCell ref="C352:C355"/>
    <mergeCell ref="C212:C215"/>
    <mergeCell ref="A211:H211"/>
    <mergeCell ref="B216:B218"/>
    <mergeCell ref="A219:H219"/>
    <mergeCell ref="B220:B222"/>
    <mergeCell ref="C220:C222"/>
    <mergeCell ref="A223:H223"/>
    <mergeCell ref="B224:B248"/>
    <mergeCell ref="C224:C227"/>
    <mergeCell ref="C228:C235"/>
    <mergeCell ref="C236:C248"/>
    <mergeCell ref="A313:H313"/>
    <mergeCell ref="B178:B183"/>
    <mergeCell ref="C178:C183"/>
    <mergeCell ref="A184:H184"/>
    <mergeCell ref="C185:C201"/>
    <mergeCell ref="A202:H202"/>
    <mergeCell ref="B108:B140"/>
    <mergeCell ref="C108:C140"/>
    <mergeCell ref="B142:B147"/>
    <mergeCell ref="C142:C147"/>
    <mergeCell ref="B149:B160"/>
    <mergeCell ref="C149:C160"/>
    <mergeCell ref="A161:H161"/>
    <mergeCell ref="A163:H163"/>
    <mergeCell ref="B164:B167"/>
    <mergeCell ref="C164:C167"/>
    <mergeCell ref="C60:C62"/>
    <mergeCell ref="B170:B176"/>
    <mergeCell ref="C170:C176"/>
    <mergeCell ref="A177:H177"/>
    <mergeCell ref="A257:H257"/>
    <mergeCell ref="C265:C268"/>
    <mergeCell ref="B64:B67"/>
    <mergeCell ref="C64:C67"/>
    <mergeCell ref="A68:H68"/>
    <mergeCell ref="B69:B70"/>
    <mergeCell ref="C69:C70"/>
    <mergeCell ref="A71:H71"/>
    <mergeCell ref="B72:B77"/>
    <mergeCell ref="C72:C77"/>
    <mergeCell ref="B79:B87"/>
    <mergeCell ref="C79:C87"/>
    <mergeCell ref="A90:H90"/>
    <mergeCell ref="B91:B99"/>
    <mergeCell ref="C91:C97"/>
    <mergeCell ref="A100:H100"/>
    <mergeCell ref="B101:B104"/>
    <mergeCell ref="C101:C104"/>
    <mergeCell ref="A105:H105"/>
    <mergeCell ref="A107:H107"/>
    <mergeCell ref="B29:B30"/>
    <mergeCell ref="C29:C30"/>
    <mergeCell ref="A356:H356"/>
    <mergeCell ref="A1:H1"/>
    <mergeCell ref="A2:H2"/>
    <mergeCell ref="A4:H4"/>
    <mergeCell ref="B5:B14"/>
    <mergeCell ref="C5:C14"/>
    <mergeCell ref="A15:H15"/>
    <mergeCell ref="B16:B23"/>
    <mergeCell ref="C16:C23"/>
    <mergeCell ref="B25:B27"/>
    <mergeCell ref="C25:C27"/>
    <mergeCell ref="A88:H88"/>
    <mergeCell ref="B32:B41"/>
    <mergeCell ref="C32:C41"/>
    <mergeCell ref="A42:H42"/>
    <mergeCell ref="B43:B47"/>
    <mergeCell ref="C43:C47"/>
    <mergeCell ref="A48:H48"/>
    <mergeCell ref="B49:B58"/>
    <mergeCell ref="C49:C58"/>
    <mergeCell ref="A59:H59"/>
    <mergeCell ref="B60:B62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5" verticalDpi="4294967295" r:id="rId1"/>
  <headerFooter>
    <oddHeader xml:space="preserve">&amp;Lwww.betonn.ru&amp;Re-mail: sales@betonn.ru
</oddHeader>
    <oddFooter>&amp;LООО "Промбетон"&amp;Cтел. 8 8313 245500
моб. 8 963 230 6340&amp;Rг. Дзержинск
ул. Лермонтова, д. 13В, п.28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Окастрой</dc:creator>
  <cp:lastModifiedBy>Сергей Крапивин</cp:lastModifiedBy>
  <cp:lastPrinted>2024-06-25T05:09:04Z</cp:lastPrinted>
  <dcterms:created xsi:type="dcterms:W3CDTF">2019-03-29T07:43:17Z</dcterms:created>
  <dcterms:modified xsi:type="dcterms:W3CDTF">2025-07-02T09:00:45Z</dcterms:modified>
</cp:coreProperties>
</file>